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8520" windowHeight="10110" firstSheet="3" activeTab="11"/>
  </bookViews>
  <sheets>
    <sheet name="Palt" sheetId="1" r:id="rId1"/>
    <sheet name="Track" sheetId="2" r:id="rId2"/>
    <sheet name="Ozone" sheetId="3" r:id="rId3"/>
    <sheet name="FDK_T" sheetId="4" r:id="rId4"/>
    <sheet name="FDK_RH" sheetId="5" r:id="rId5"/>
    <sheet name="FDK_O3" sheetId="6" r:id="rId6"/>
    <sheet name="FDK_CO" sheetId="7" r:id="rId7"/>
    <sheet name="FDK_SO2" sheetId="8" r:id="rId8"/>
    <sheet name="FDK_Bscat " sheetId="9" r:id="rId9"/>
    <sheet name="FDK_Bap" sheetId="10" r:id="rId10"/>
    <sheet name="FDK_CPC" sheetId="11" r:id="rId11"/>
    <sheet name="DATA" sheetId="12" r:id="rId12"/>
    <sheet name="Notes" sheetId="13" r:id="rId13"/>
  </sheets>
  <definedNames>
    <definedName name="Ch1_3030702" localSheetId="11">'DATA'!$A$9:$E$775</definedName>
    <definedName name="RF2" localSheetId="11">'DATA'!$H$9:$O$773</definedName>
  </definedNames>
  <calcPr fullCalcOnLoad="1"/>
</workbook>
</file>

<file path=xl/sharedStrings.xml><?xml version="1.0" encoding="utf-8"?>
<sst xmlns="http://schemas.openxmlformats.org/spreadsheetml/2006/main" count="164" uniqueCount="131">
  <si>
    <t>Date</t>
  </si>
  <si>
    <t>DOY</t>
  </si>
  <si>
    <t>Dec.Day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</si>
  <si>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</si>
  <si>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</si>
  <si>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</si>
  <si>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</si>
  <si>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</si>
  <si>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</si>
  <si>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</si>
  <si>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</si>
  <si>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</si>
  <si>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</si>
  <si>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</si>
  <si>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</si>
  <si>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</si>
  <si>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</si>
  <si>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</si>
  <si>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</si>
  <si>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</si>
  <si>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</si>
  <si>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</si>
  <si>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</si>
  <si>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</si>
  <si>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</si>
  <si>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</si>
  <si>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</si>
  <si>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</si>
  <si>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see notes</t>
  </si>
  <si>
    <t>deg</t>
  </si>
  <si>
    <t>mb</t>
  </si>
  <si>
    <t>m MSL</t>
  </si>
  <si>
    <t>C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</si>
  <si>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</si>
  <si>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</si>
  <si>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</si>
  <si>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</si>
  <si>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</si>
  <si>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</si>
  <si>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VDC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</si>
  <si>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</si>
  <si>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</si>
  <si>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</si>
  <si>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</si>
  <si>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</si>
  <si>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</si>
  <si>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</si>
  <si>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</si>
  <si>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</si>
  <si>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r>
      <t>BkS Cf</t>
    </r>
    <r>
      <rPr>
        <vertAlign val="superscript"/>
        <sz val="12"/>
        <color indexed="12"/>
        <rFont val="AGaramond"/>
        <family val="1"/>
      </rPr>
      <t>450</t>
    </r>
  </si>
  <si>
    <r>
      <t>BkS Cf</t>
    </r>
    <r>
      <rPr>
        <vertAlign val="superscript"/>
        <sz val="12"/>
        <color indexed="11"/>
        <rFont val="Arial"/>
        <family val="2"/>
      </rPr>
      <t>550</t>
    </r>
  </si>
  <si>
    <r>
      <t>BkS Cf</t>
    </r>
    <r>
      <rPr>
        <vertAlign val="superscript"/>
        <sz val="12"/>
        <color indexed="10"/>
        <rFont val="Arial"/>
        <family val="2"/>
      </rPr>
      <t>700</t>
    </r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</si>
  <si>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</si>
  <si>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START</t>
  </si>
  <si>
    <t>RAMMPP 2003 Study RF-02 Flight Notes 03/7/03</t>
  </si>
  <si>
    <t xml:space="preserve">Mission Sci: </t>
  </si>
  <si>
    <t>Time (hhmmss) below are UTC from GPS 90</t>
  </si>
  <si>
    <t>hhmmss</t>
  </si>
  <si>
    <t>Clicked over to next streak- # 2 (#3 on the filter)</t>
  </si>
  <si>
    <t>Replaced recharged alcohol catridge</t>
  </si>
  <si>
    <t>Turned on GPS, turned on CPC to warm up</t>
  </si>
  <si>
    <t>Turned on engines, switched to research power</t>
  </si>
  <si>
    <t>Turned CPC to log mode and connected to power</t>
  </si>
  <si>
    <t>Turned on Rustrak</t>
  </si>
  <si>
    <t>Started neph, metone, PSAP</t>
  </si>
  <si>
    <t>Alt. 30.17" Hg @CBE</t>
  </si>
  <si>
    <t>Takeoff from CBE Rnwy 5, pumps on in sequence.  TEI zeroes on, ascending to 3500 ft. --&gt;OW5</t>
  </si>
  <si>
    <t>* Time fix</t>
  </si>
  <si>
    <t>Connected streaker to pump</t>
  </si>
  <si>
    <t>Level @ 3500 ft. --&gt; OW3</t>
  </si>
  <si>
    <t>Status check: Ch1: 54.7%, Ch 2: 943.2 mb, Ch 3: 0.052V (0.2 ppb), Ch 4: 5.041 V,  Ch 5: -3.1 C</t>
  </si>
  <si>
    <t xml:space="preserve">                     Ch7: 29.9 ppb (39 ppb), Ch 8: 0.787 (0.39 ppm)</t>
  </si>
  <si>
    <t>TEI zeroes off @ 3500 ft. --&gt;OW5</t>
  </si>
  <si>
    <t xml:space="preserve">Current wx: mostly clear brown white haze in pbl, some cirrus aloft </t>
  </si>
  <si>
    <t>TEI zeroes on @ 3500 ft. --&gt;OW5</t>
  </si>
  <si>
    <t>Ascended to 4500 ft.</t>
  </si>
  <si>
    <t>Level to 4500 ft.</t>
  </si>
  <si>
    <t xml:space="preserve">Current wx: just above the pbl, some Cu's ahead, moderate.  Haze below, some cirrus aloft on </t>
  </si>
  <si>
    <t xml:space="preserve">                 the horizon</t>
  </si>
  <si>
    <t>TEI zeroes off @ 4500 ft. --&gt;OW5</t>
  </si>
  <si>
    <t>Entering (just above) strato Cu deck</t>
  </si>
  <si>
    <t xml:space="preserve">Strato Cu deck is solid over OW5, ESN, and all proximate airports- diverting back to FME via </t>
  </si>
  <si>
    <t xml:space="preserve">             FDK.</t>
  </si>
  <si>
    <t>TEI zeroes on @ 4500 ft. --&gt;FDK</t>
  </si>
  <si>
    <t>Began ascent to 7500 ft. --&gt; FDK</t>
  </si>
  <si>
    <t>Level @ 7500 ft. --&gt; FDK</t>
  </si>
  <si>
    <t>TEI zeroes off @7500 ft.</t>
  </si>
  <si>
    <t>Status check: 11.0%, 856.7 mb, 0.031 V (0.2 ppb), 5.041 V, 0.6 C, 43.1 ppb (52 ppb), 0.788 V</t>
  </si>
  <si>
    <t xml:space="preserve">                      (0.38 ppm)</t>
  </si>
  <si>
    <t>Descending to avoid large aircraft exiting Dulles</t>
  </si>
  <si>
    <t>Initiated spiral (after descent) over FDK</t>
  </si>
  <si>
    <t>FDK alt. 30.21 " Hg</t>
  </si>
  <si>
    <t>*Low pass over FDK Rnwy 23 @   ft. AGL.  Nav/Time Fix- TEI zeroes on the go.</t>
  </si>
  <si>
    <t>Ascending to 2kft. --&gt; ANP for final primp repairs</t>
  </si>
  <si>
    <t>Level @ 2kft</t>
  </si>
  <si>
    <t xml:space="preserve">Status check: 62.7%, 997.0 mb, 0.181 V (10 ppb), 5.043 V, -0.1 C, 29.1 ppb (38 ppb), 0.711 V </t>
  </si>
  <si>
    <t xml:space="preserve">                     (0.35 ppm)</t>
  </si>
  <si>
    <t>SO2 does not appear to be zeroing well</t>
  </si>
  <si>
    <t>TEI zeroes off --&gt; ANP @ 2000 ft.</t>
  </si>
  <si>
    <t>Stepping down to 1400 ft.</t>
  </si>
  <si>
    <t>TEI zeroes back on</t>
  </si>
  <si>
    <t>SO2 not zeroing</t>
  </si>
  <si>
    <t>Streaker pump off</t>
  </si>
  <si>
    <t>Shut off neph, PSAP, metone</t>
  </si>
  <si>
    <t>Touchdown @ANP Rnwy 12, pumps off in sequence</t>
  </si>
  <si>
    <t>ANP alt. 30.28" Hg</t>
  </si>
  <si>
    <t>Concluded Rustrak</t>
  </si>
  <si>
    <t>Concluded CPC</t>
  </si>
  <si>
    <t>Downloaded data to floppy</t>
  </si>
  <si>
    <t>3030702 a &amp; b</t>
  </si>
  <si>
    <t>metone</t>
  </si>
  <si>
    <t>3030702. DAT</t>
  </si>
  <si>
    <t>neph</t>
  </si>
  <si>
    <t>3030702.lbd</t>
  </si>
  <si>
    <t>Rustrak</t>
  </si>
  <si>
    <t>3030702.pdb</t>
  </si>
  <si>
    <t>PSAP 2003030702</t>
  </si>
  <si>
    <t>PSAP</t>
  </si>
  <si>
    <t>Still need GPS and CPC</t>
  </si>
  <si>
    <t>3030702.co7</t>
  </si>
  <si>
    <t>3030702.p07</t>
  </si>
  <si>
    <t>3030701_.trk</t>
  </si>
  <si>
    <t>GPS</t>
  </si>
  <si>
    <t>RAMMPP: University of Maryland Research Aircraft Flights</t>
  </si>
  <si>
    <t>Latest Revision: 06/28/2004</t>
  </si>
  <si>
    <t>Lackson Marufu; Principal Investigator: 301-405-5355(P); 301-314-9482(F); marufu@atmos.umd.edu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</si>
  <si>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</si>
  <si>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</si>
  <si>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RF-02 2003 Winter Study. http://www.meto.umd.edu/~umdair/rammpp01.html</t>
  </si>
  <si>
    <t>O3</t>
  </si>
  <si>
    <t>Avg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</si>
</sst>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"/>
    <numFmt numFmtId="167" formatCode="0.000"/>
    <numFmt numFmtId="168" formatCode="mm/dd/yy"/>
    <numFmt numFmtId="169" formatCode="0.000000;[Red]0.000000"/>
    <numFmt numFmtId="170" formatCode="0.0;[Red]0.0"/>
    <numFmt numFmtId="171" formatCode="0.0000000000000000000000"/>
    <numFmt numFmtId="172" formatCode="[$-409]dddd\,\ mmmm\ dd\,\ yyyy"/>
    <numFmt numFmtId="173" formatCode="mm/dd/yy;@"/>
    <numFmt numFmtId="174" formatCode="[$-409]h:mm:ss\ AM/PM"/>
    <numFmt numFmtId="175" formatCode="h:mm:ss;@"/>
    <numFmt numFmtId="176" formatCode="[$-F400]h:mm:ss\ AM/PM"/>
    <numFmt numFmtId="177" formatCode="0.E+00"/>
  </numFmts>
  <fonts count="35">
    <font>
      <sz val="10"/>
      <name val="Arial"/>
      <family val="0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vertAlign val="superscript"/>
      <sz val="12"/>
      <color indexed="12"/>
      <name val="AGaramond"/>
      <family val="1"/>
    </font>
    <font>
      <vertAlign val="superscript"/>
      <sz val="12"/>
      <color indexed="11"/>
      <name val="Arial"/>
      <family val="2"/>
    </font>
    <font>
      <vertAlign val="superscript"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1" fontId="5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" fontId="7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4" fontId="27" fillId="0" borderId="0" xfId="0" applyNumberFormat="1" applyFont="1" applyAlignment="1">
      <alignment/>
    </xf>
    <xf numFmtId="14" fontId="28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70" fontId="3" fillId="0" borderId="0" xfId="0" applyNumberFormat="1" applyFont="1" applyAlignment="1">
      <alignment horizontal="right"/>
    </xf>
    <xf numFmtId="166" fontId="6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7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5" fontId="31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166" fontId="3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32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31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6" fontId="31" fillId="0" borderId="0" xfId="0" applyNumberFormat="1" applyFont="1" applyAlignment="1">
      <alignment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0" fontId="7" fillId="0" borderId="0" xfId="0" applyFont="1" applyAlignment="1">
      <alignment/>
    </xf>
    <xf numFmtId="0" fontId="3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RF-02 03/07
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DATA!$M$7:$M$8</c:f>
              <c:strCache>
                <c:ptCount val="1"/>
                <c:pt idx="0">
                  <c:v>Palt m MSL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DATA!$D$9:$D$1188</c:f>
              <c:strCache>
                <c:ptCount val="1180"/>
                <c:pt idx="0">
                  <c:v>0.815856457</c:v>
                </c:pt>
                <c:pt idx="1">
                  <c:v>0.815972209</c:v>
                </c:pt>
                <c:pt idx="2">
                  <c:v>0.816087961</c:v>
                </c:pt>
                <c:pt idx="3">
                  <c:v>0.816203713</c:v>
                </c:pt>
                <c:pt idx="4">
                  <c:v>0.816319466</c:v>
                </c:pt>
                <c:pt idx="5">
                  <c:v>0.816435158</c:v>
                </c:pt>
                <c:pt idx="6">
                  <c:v>0.81655091</c:v>
                </c:pt>
                <c:pt idx="7">
                  <c:v>0.816666663</c:v>
                </c:pt>
                <c:pt idx="8">
                  <c:v>0.816782415</c:v>
                </c:pt>
                <c:pt idx="9">
                  <c:v>0.816898167</c:v>
                </c:pt>
                <c:pt idx="10">
                  <c:v>0.81701386</c:v>
                </c:pt>
                <c:pt idx="11">
                  <c:v>0.817129612</c:v>
                </c:pt>
                <c:pt idx="12">
                  <c:v>0.817245364</c:v>
                </c:pt>
                <c:pt idx="13">
                  <c:v>0.817361116</c:v>
                </c:pt>
                <c:pt idx="14">
                  <c:v>0.817476869</c:v>
                </c:pt>
                <c:pt idx="15">
                  <c:v>0.817592621</c:v>
                </c:pt>
                <c:pt idx="16">
                  <c:v>0.817708313</c:v>
                </c:pt>
                <c:pt idx="17">
                  <c:v>0.817824066</c:v>
                </c:pt>
                <c:pt idx="18">
                  <c:v>0.817939818</c:v>
                </c:pt>
                <c:pt idx="19">
                  <c:v>0.81805557</c:v>
                </c:pt>
                <c:pt idx="20">
                  <c:v>0.818171322</c:v>
                </c:pt>
                <c:pt idx="21">
                  <c:v>0.818287015</c:v>
                </c:pt>
                <c:pt idx="22">
                  <c:v>0.818402767</c:v>
                </c:pt>
                <c:pt idx="23">
                  <c:v>0.818518519</c:v>
                </c:pt>
                <c:pt idx="24">
                  <c:v>0.818634272</c:v>
                </c:pt>
                <c:pt idx="25">
                  <c:v>0.818750024</c:v>
                </c:pt>
                <c:pt idx="26">
                  <c:v>0.818865716</c:v>
                </c:pt>
                <c:pt idx="27">
                  <c:v>0.818981469</c:v>
                </c:pt>
                <c:pt idx="28">
                  <c:v>0.819097221</c:v>
                </c:pt>
                <c:pt idx="29">
                  <c:v>0.819212973</c:v>
                </c:pt>
                <c:pt idx="30">
                  <c:v>0.819328725</c:v>
                </c:pt>
                <c:pt idx="31">
                  <c:v>0.819444418</c:v>
                </c:pt>
                <c:pt idx="32">
                  <c:v>0.81956017</c:v>
                </c:pt>
                <c:pt idx="33">
                  <c:v>0.819675922</c:v>
                </c:pt>
                <c:pt idx="34">
                  <c:v>0.819791675</c:v>
                </c:pt>
                <c:pt idx="35">
                  <c:v>0.819907427</c:v>
                </c:pt>
                <c:pt idx="36">
                  <c:v>0.820023119</c:v>
                </c:pt>
                <c:pt idx="37">
                  <c:v>0.820138872</c:v>
                </c:pt>
                <c:pt idx="38">
                  <c:v>0.820254624</c:v>
                </c:pt>
                <c:pt idx="39">
                  <c:v>0.820370376</c:v>
                </c:pt>
                <c:pt idx="40">
                  <c:v>0.820486128</c:v>
                </c:pt>
                <c:pt idx="41">
                  <c:v>0.820601881</c:v>
                </c:pt>
                <c:pt idx="42">
                  <c:v>0.820717573</c:v>
                </c:pt>
                <c:pt idx="43">
                  <c:v>0.820833325</c:v>
                </c:pt>
                <c:pt idx="44">
                  <c:v>0.820949078</c:v>
                </c:pt>
                <c:pt idx="45">
                  <c:v>0.82106483</c:v>
                </c:pt>
                <c:pt idx="46">
                  <c:v>0.821180582</c:v>
                </c:pt>
                <c:pt idx="47">
                  <c:v>0.821296275</c:v>
                </c:pt>
                <c:pt idx="48">
                  <c:v>0.821412027</c:v>
                </c:pt>
                <c:pt idx="49">
                  <c:v>0.821527779</c:v>
                </c:pt>
                <c:pt idx="50">
                  <c:v>0.821643531</c:v>
                </c:pt>
                <c:pt idx="51">
                  <c:v>0.821759284</c:v>
                </c:pt>
                <c:pt idx="52">
                  <c:v>0.821874976</c:v>
                </c:pt>
                <c:pt idx="53">
                  <c:v>0.821990728</c:v>
                </c:pt>
                <c:pt idx="54">
                  <c:v>0.822106481</c:v>
                </c:pt>
                <c:pt idx="55">
                  <c:v>0.822222233</c:v>
                </c:pt>
                <c:pt idx="56">
                  <c:v>0.822337985</c:v>
                </c:pt>
                <c:pt idx="57">
                  <c:v>0.822453678</c:v>
                </c:pt>
                <c:pt idx="58">
                  <c:v>0.82256943</c:v>
                </c:pt>
                <c:pt idx="59">
                  <c:v>0.822685182</c:v>
                </c:pt>
                <c:pt idx="60">
                  <c:v>0.822800934</c:v>
                </c:pt>
                <c:pt idx="61">
                  <c:v>0.822916687</c:v>
                </c:pt>
                <c:pt idx="62">
                  <c:v>0.823032379</c:v>
                </c:pt>
                <c:pt idx="63">
                  <c:v>0.823148131</c:v>
                </c:pt>
                <c:pt idx="64">
                  <c:v>0.823263884</c:v>
                </c:pt>
                <c:pt idx="65">
                  <c:v>0.823379636</c:v>
                </c:pt>
                <c:pt idx="66">
                  <c:v>0.823495388</c:v>
                </c:pt>
                <c:pt idx="67">
                  <c:v>0.82361114</c:v>
                </c:pt>
                <c:pt idx="68">
                  <c:v>0.823726833</c:v>
                </c:pt>
                <c:pt idx="69">
                  <c:v>0.823842585</c:v>
                </c:pt>
                <c:pt idx="70">
                  <c:v>0.823958337</c:v>
                </c:pt>
                <c:pt idx="71">
                  <c:v>0.82407409</c:v>
                </c:pt>
                <c:pt idx="72">
                  <c:v>0.824189842</c:v>
                </c:pt>
                <c:pt idx="73">
                  <c:v>0.824305534</c:v>
                </c:pt>
                <c:pt idx="74">
                  <c:v>0.824421287</c:v>
                </c:pt>
                <c:pt idx="75">
                  <c:v>0.824537039</c:v>
                </c:pt>
                <c:pt idx="76">
                  <c:v>0.824652791</c:v>
                </c:pt>
                <c:pt idx="77">
                  <c:v>0.824768543</c:v>
                </c:pt>
                <c:pt idx="78">
                  <c:v>0.824884236</c:v>
                </c:pt>
                <c:pt idx="79">
                  <c:v>0.824999988</c:v>
                </c:pt>
                <c:pt idx="80">
                  <c:v>0.82511574</c:v>
                </c:pt>
                <c:pt idx="81">
                  <c:v>0.825231493</c:v>
                </c:pt>
                <c:pt idx="82">
                  <c:v>0.825347245</c:v>
                </c:pt>
                <c:pt idx="83">
                  <c:v>0.825462937</c:v>
                </c:pt>
                <c:pt idx="84">
                  <c:v>0.82557869</c:v>
                </c:pt>
                <c:pt idx="85">
                  <c:v>0.825694442</c:v>
                </c:pt>
                <c:pt idx="86">
                  <c:v>0.825810194</c:v>
                </c:pt>
                <c:pt idx="87">
                  <c:v>0.825925946</c:v>
                </c:pt>
                <c:pt idx="88">
                  <c:v>0.826041639</c:v>
                </c:pt>
                <c:pt idx="89">
                  <c:v>0.826157391</c:v>
                </c:pt>
                <c:pt idx="90">
                  <c:v>0.826273143</c:v>
                </c:pt>
                <c:pt idx="91">
                  <c:v>0.826388896</c:v>
                </c:pt>
                <c:pt idx="92">
                  <c:v>0.826504648</c:v>
                </c:pt>
                <c:pt idx="93">
                  <c:v>0.8266204</c:v>
                </c:pt>
                <c:pt idx="94">
                  <c:v>0.826736093</c:v>
                </c:pt>
                <c:pt idx="95">
                  <c:v>0.826851845</c:v>
                </c:pt>
                <c:pt idx="96">
                  <c:v>0.826967597</c:v>
                </c:pt>
                <c:pt idx="97">
                  <c:v>0.827083349</c:v>
                </c:pt>
                <c:pt idx="98">
                  <c:v>0.827199101</c:v>
                </c:pt>
                <c:pt idx="99">
                  <c:v>0.827314794</c:v>
                </c:pt>
                <c:pt idx="100">
                  <c:v>0.827430546</c:v>
                </c:pt>
                <c:pt idx="101">
                  <c:v>0.827546299</c:v>
                </c:pt>
                <c:pt idx="102">
                  <c:v>0.827662051</c:v>
                </c:pt>
                <c:pt idx="103">
                  <c:v>0.827777803</c:v>
                </c:pt>
                <c:pt idx="104">
                  <c:v>0.827893496</c:v>
                </c:pt>
                <c:pt idx="105">
                  <c:v>0.828009248</c:v>
                </c:pt>
                <c:pt idx="106">
                  <c:v>0.828125</c:v>
                </c:pt>
                <c:pt idx="107">
                  <c:v>0.828240752</c:v>
                </c:pt>
                <c:pt idx="108">
                  <c:v>0.828356504</c:v>
                </c:pt>
                <c:pt idx="109">
                  <c:v>0.828472197</c:v>
                </c:pt>
                <c:pt idx="110">
                  <c:v>0.828587949</c:v>
                </c:pt>
                <c:pt idx="111">
                  <c:v>0.828703701</c:v>
                </c:pt>
                <c:pt idx="112">
                  <c:v>0.828819454</c:v>
                </c:pt>
                <c:pt idx="113">
                  <c:v>0.828935206</c:v>
                </c:pt>
                <c:pt idx="114">
                  <c:v>0.829050899</c:v>
                </c:pt>
                <c:pt idx="115">
                  <c:v>0.829166651</c:v>
                </c:pt>
                <c:pt idx="116">
                  <c:v>0.829282403</c:v>
                </c:pt>
                <c:pt idx="117">
                  <c:v>0.829398155</c:v>
                </c:pt>
                <c:pt idx="118">
                  <c:v>0.829513907</c:v>
                </c:pt>
                <c:pt idx="119">
                  <c:v>0.8296296</c:v>
                </c:pt>
                <c:pt idx="120">
                  <c:v>0.829745352</c:v>
                </c:pt>
                <c:pt idx="121">
                  <c:v>0.829861104</c:v>
                </c:pt>
                <c:pt idx="122">
                  <c:v>0.829976857</c:v>
                </c:pt>
                <c:pt idx="123">
                  <c:v>0.830092609</c:v>
                </c:pt>
                <c:pt idx="124">
                  <c:v>0.830208361</c:v>
                </c:pt>
                <c:pt idx="125">
                  <c:v>0.830324054</c:v>
                </c:pt>
                <c:pt idx="126">
                  <c:v>0.830439806</c:v>
                </c:pt>
                <c:pt idx="127">
                  <c:v>0.830555558</c:v>
                </c:pt>
                <c:pt idx="128">
                  <c:v>0.83067131</c:v>
                </c:pt>
                <c:pt idx="129">
                  <c:v>0.830787063</c:v>
                </c:pt>
                <c:pt idx="130">
                  <c:v>0.830902755</c:v>
                </c:pt>
                <c:pt idx="131">
                  <c:v>0.831018507</c:v>
                </c:pt>
                <c:pt idx="132">
                  <c:v>0.83113426</c:v>
                </c:pt>
                <c:pt idx="133">
                  <c:v>0.831250012</c:v>
                </c:pt>
                <c:pt idx="134">
                  <c:v>0.831365764</c:v>
                </c:pt>
                <c:pt idx="135">
                  <c:v>0.831481457</c:v>
                </c:pt>
                <c:pt idx="136">
                  <c:v>0.831597209</c:v>
                </c:pt>
                <c:pt idx="137">
                  <c:v>0.831712961</c:v>
                </c:pt>
                <c:pt idx="138">
                  <c:v>0.831828713</c:v>
                </c:pt>
                <c:pt idx="139">
                  <c:v>0.831944466</c:v>
                </c:pt>
                <c:pt idx="140">
                  <c:v>0.832060158</c:v>
                </c:pt>
                <c:pt idx="141">
                  <c:v>0.83217591</c:v>
                </c:pt>
                <c:pt idx="142">
                  <c:v>0.832291663</c:v>
                </c:pt>
                <c:pt idx="143">
                  <c:v>0.832407415</c:v>
                </c:pt>
                <c:pt idx="144">
                  <c:v>0.832523167</c:v>
                </c:pt>
                <c:pt idx="145">
                  <c:v>0.83263886</c:v>
                </c:pt>
                <c:pt idx="146">
                  <c:v>0.832754612</c:v>
                </c:pt>
                <c:pt idx="147">
                  <c:v>0.832870364</c:v>
                </c:pt>
                <c:pt idx="148">
                  <c:v>0.832986116</c:v>
                </c:pt>
                <c:pt idx="149">
                  <c:v>0.833101869</c:v>
                </c:pt>
                <c:pt idx="150">
                  <c:v>0.833217621</c:v>
                </c:pt>
                <c:pt idx="151">
                  <c:v>0.833333313</c:v>
                </c:pt>
                <c:pt idx="152">
                  <c:v>0.833449066</c:v>
                </c:pt>
                <c:pt idx="153">
                  <c:v>0.833564818</c:v>
                </c:pt>
                <c:pt idx="154">
                  <c:v>0.83368057</c:v>
                </c:pt>
                <c:pt idx="155">
                  <c:v>0.833796322</c:v>
                </c:pt>
                <c:pt idx="156">
                  <c:v>0.833912015</c:v>
                </c:pt>
                <c:pt idx="157">
                  <c:v>0.834027767</c:v>
                </c:pt>
                <c:pt idx="158">
                  <c:v>0.834143519</c:v>
                </c:pt>
                <c:pt idx="159">
                  <c:v>0.834259272</c:v>
                </c:pt>
                <c:pt idx="160">
                  <c:v>0.834375024</c:v>
                </c:pt>
                <c:pt idx="161">
                  <c:v>0.834490716</c:v>
                </c:pt>
                <c:pt idx="162">
                  <c:v>0.834606469</c:v>
                </c:pt>
                <c:pt idx="163">
                  <c:v>0.834722221</c:v>
                </c:pt>
                <c:pt idx="164">
                  <c:v>0.834837973</c:v>
                </c:pt>
                <c:pt idx="165">
                  <c:v>0.834953725</c:v>
                </c:pt>
                <c:pt idx="166">
                  <c:v>0.835069418</c:v>
                </c:pt>
                <c:pt idx="167">
                  <c:v>0.83518517</c:v>
                </c:pt>
                <c:pt idx="168">
                  <c:v>0.835300922</c:v>
                </c:pt>
                <c:pt idx="169">
                  <c:v>0.835416675</c:v>
                </c:pt>
                <c:pt idx="170">
                  <c:v>0.835532427</c:v>
                </c:pt>
                <c:pt idx="171">
                  <c:v>0.835648119</c:v>
                </c:pt>
                <c:pt idx="172">
                  <c:v>0.835763872</c:v>
                </c:pt>
                <c:pt idx="173">
                  <c:v>0.835879624</c:v>
                </c:pt>
                <c:pt idx="174">
                  <c:v>0.835995376</c:v>
                </c:pt>
                <c:pt idx="175">
                  <c:v>0.836111128</c:v>
                </c:pt>
                <c:pt idx="176">
                  <c:v>0.836226881</c:v>
                </c:pt>
                <c:pt idx="177">
                  <c:v>0.836342573</c:v>
                </c:pt>
                <c:pt idx="178">
                  <c:v>0.836458325</c:v>
                </c:pt>
                <c:pt idx="179">
                  <c:v>0.836574078</c:v>
                </c:pt>
                <c:pt idx="180">
                  <c:v>0.83668983</c:v>
                </c:pt>
                <c:pt idx="181">
                  <c:v>0.836805582</c:v>
                </c:pt>
                <c:pt idx="182">
                  <c:v>0.836921275</c:v>
                </c:pt>
                <c:pt idx="183">
                  <c:v>0.837037027</c:v>
                </c:pt>
                <c:pt idx="184">
                  <c:v>0.837152779</c:v>
                </c:pt>
                <c:pt idx="185">
                  <c:v>0.837268531</c:v>
                </c:pt>
                <c:pt idx="186">
                  <c:v>0.837384284</c:v>
                </c:pt>
                <c:pt idx="187">
                  <c:v>0.837499976</c:v>
                </c:pt>
                <c:pt idx="188">
                  <c:v>0.837615728</c:v>
                </c:pt>
                <c:pt idx="189">
                  <c:v>0.837731481</c:v>
                </c:pt>
                <c:pt idx="190">
                  <c:v>0.837847233</c:v>
                </c:pt>
                <c:pt idx="191">
                  <c:v>0.837962985</c:v>
                </c:pt>
                <c:pt idx="192">
                  <c:v>0.838078678</c:v>
                </c:pt>
                <c:pt idx="193">
                  <c:v>0.83819443</c:v>
                </c:pt>
                <c:pt idx="194">
                  <c:v>0.838310182</c:v>
                </c:pt>
                <c:pt idx="195">
                  <c:v>0.838425934</c:v>
                </c:pt>
                <c:pt idx="196">
                  <c:v>0.838541687</c:v>
                </c:pt>
                <c:pt idx="197">
                  <c:v>0.838657379</c:v>
                </c:pt>
                <c:pt idx="198">
                  <c:v>0.838773131</c:v>
                </c:pt>
                <c:pt idx="199">
                  <c:v>0.838888884</c:v>
                </c:pt>
                <c:pt idx="200">
                  <c:v>0.839004636</c:v>
                </c:pt>
                <c:pt idx="201">
                  <c:v>0.839120388</c:v>
                </c:pt>
                <c:pt idx="202">
                  <c:v>0.83923614</c:v>
                </c:pt>
                <c:pt idx="203">
                  <c:v>0.839351833</c:v>
                </c:pt>
                <c:pt idx="204">
                  <c:v>0.839467585</c:v>
                </c:pt>
                <c:pt idx="205">
                  <c:v>0.839583337</c:v>
                </c:pt>
                <c:pt idx="206">
                  <c:v>0.83969909</c:v>
                </c:pt>
                <c:pt idx="207">
                  <c:v>0.839814842</c:v>
                </c:pt>
                <c:pt idx="208">
                  <c:v>0.839930534</c:v>
                </c:pt>
                <c:pt idx="209">
                  <c:v>0.840046287</c:v>
                </c:pt>
                <c:pt idx="210">
                  <c:v>0.840162039</c:v>
                </c:pt>
                <c:pt idx="211">
                  <c:v>0.840277791</c:v>
                </c:pt>
                <c:pt idx="212">
                  <c:v>0.840393543</c:v>
                </c:pt>
                <c:pt idx="213">
                  <c:v>0.840509236</c:v>
                </c:pt>
                <c:pt idx="214">
                  <c:v>0.840624988</c:v>
                </c:pt>
                <c:pt idx="215">
                  <c:v>0.84074074</c:v>
                </c:pt>
                <c:pt idx="216">
                  <c:v>0.840856493</c:v>
                </c:pt>
                <c:pt idx="217">
                  <c:v>0.840972245</c:v>
                </c:pt>
                <c:pt idx="218">
                  <c:v>0.841087937</c:v>
                </c:pt>
                <c:pt idx="219">
                  <c:v>0.84120369</c:v>
                </c:pt>
                <c:pt idx="220">
                  <c:v>0.841319442</c:v>
                </c:pt>
                <c:pt idx="221">
                  <c:v>0.841435194</c:v>
                </c:pt>
                <c:pt idx="222">
                  <c:v>0.841550946</c:v>
                </c:pt>
                <c:pt idx="223">
                  <c:v>0.841666639</c:v>
                </c:pt>
                <c:pt idx="224">
                  <c:v>0.841782391</c:v>
                </c:pt>
                <c:pt idx="225">
                  <c:v>0.841898143</c:v>
                </c:pt>
                <c:pt idx="226">
                  <c:v>0.842013896</c:v>
                </c:pt>
                <c:pt idx="227">
                  <c:v>0.842129648</c:v>
                </c:pt>
                <c:pt idx="228">
                  <c:v>0.8422454</c:v>
                </c:pt>
                <c:pt idx="229">
                  <c:v>0.842361093</c:v>
                </c:pt>
                <c:pt idx="230">
                  <c:v>0.842476845</c:v>
                </c:pt>
                <c:pt idx="231">
                  <c:v>0.842592597</c:v>
                </c:pt>
                <c:pt idx="232">
                  <c:v>0.842708349</c:v>
                </c:pt>
                <c:pt idx="233">
                  <c:v>0.842824101</c:v>
                </c:pt>
                <c:pt idx="234">
                  <c:v>0.842939794</c:v>
                </c:pt>
                <c:pt idx="235">
                  <c:v>0.843055546</c:v>
                </c:pt>
                <c:pt idx="236">
                  <c:v>0.843171299</c:v>
                </c:pt>
                <c:pt idx="237">
                  <c:v>0.843287051</c:v>
                </c:pt>
                <c:pt idx="238">
                  <c:v>0.843402803</c:v>
                </c:pt>
                <c:pt idx="239">
                  <c:v>0.843518496</c:v>
                </c:pt>
                <c:pt idx="240">
                  <c:v>0.843634248</c:v>
                </c:pt>
                <c:pt idx="241">
                  <c:v>0.84375</c:v>
                </c:pt>
                <c:pt idx="242">
                  <c:v>0.843865752</c:v>
                </c:pt>
                <c:pt idx="243">
                  <c:v>0.843981504</c:v>
                </c:pt>
                <c:pt idx="244">
                  <c:v>0.844097197</c:v>
                </c:pt>
                <c:pt idx="245">
                  <c:v>0.844212949</c:v>
                </c:pt>
                <c:pt idx="246">
                  <c:v>0.844328701</c:v>
                </c:pt>
                <c:pt idx="247">
                  <c:v>0.844444454</c:v>
                </c:pt>
                <c:pt idx="248">
                  <c:v>0.844560206</c:v>
                </c:pt>
                <c:pt idx="249">
                  <c:v>0.844675899</c:v>
                </c:pt>
                <c:pt idx="250">
                  <c:v>0.844791651</c:v>
                </c:pt>
                <c:pt idx="251">
                  <c:v>0.844907403</c:v>
                </c:pt>
                <c:pt idx="252">
                  <c:v>0.845023155</c:v>
                </c:pt>
                <c:pt idx="253">
                  <c:v>0.845138907</c:v>
                </c:pt>
                <c:pt idx="254">
                  <c:v>0.8452546</c:v>
                </c:pt>
                <c:pt idx="255">
                  <c:v>0.845370352</c:v>
                </c:pt>
                <c:pt idx="256">
                  <c:v>0.845486104</c:v>
                </c:pt>
                <c:pt idx="257">
                  <c:v>0.845601857</c:v>
                </c:pt>
                <c:pt idx="258">
                  <c:v>0.845717609</c:v>
                </c:pt>
                <c:pt idx="259">
                  <c:v>0.845833361</c:v>
                </c:pt>
                <c:pt idx="260">
                  <c:v>0.845949054</c:v>
                </c:pt>
                <c:pt idx="261">
                  <c:v>0.846064806</c:v>
                </c:pt>
                <c:pt idx="262">
                  <c:v>0.846180558</c:v>
                </c:pt>
                <c:pt idx="263">
                  <c:v>0.84629631</c:v>
                </c:pt>
                <c:pt idx="264">
                  <c:v>0.846412063</c:v>
                </c:pt>
                <c:pt idx="265">
                  <c:v>0.846527755</c:v>
                </c:pt>
                <c:pt idx="266">
                  <c:v>0.846643507</c:v>
                </c:pt>
                <c:pt idx="267">
                  <c:v>0.84675926</c:v>
                </c:pt>
                <c:pt idx="268">
                  <c:v>0.846875012</c:v>
                </c:pt>
                <c:pt idx="269">
                  <c:v>0.846990764</c:v>
                </c:pt>
                <c:pt idx="270">
                  <c:v>0.847106457</c:v>
                </c:pt>
                <c:pt idx="271">
                  <c:v>0.847222209</c:v>
                </c:pt>
                <c:pt idx="272">
                  <c:v>0.847337961</c:v>
                </c:pt>
                <c:pt idx="273">
                  <c:v>0.847453713</c:v>
                </c:pt>
                <c:pt idx="274">
                  <c:v>0.847569466</c:v>
                </c:pt>
                <c:pt idx="275">
                  <c:v>0.847685158</c:v>
                </c:pt>
                <c:pt idx="276">
                  <c:v>0.84780091</c:v>
                </c:pt>
                <c:pt idx="277">
                  <c:v>0.847916663</c:v>
                </c:pt>
                <c:pt idx="278">
                  <c:v>0.848032415</c:v>
                </c:pt>
                <c:pt idx="279">
                  <c:v>0.848148167</c:v>
                </c:pt>
                <c:pt idx="280">
                  <c:v>0.84826386</c:v>
                </c:pt>
                <c:pt idx="281">
                  <c:v>0.848379612</c:v>
                </c:pt>
                <c:pt idx="282">
                  <c:v>0.848495364</c:v>
                </c:pt>
                <c:pt idx="283">
                  <c:v>0.848611116</c:v>
                </c:pt>
                <c:pt idx="284">
                  <c:v>0.848726869</c:v>
                </c:pt>
                <c:pt idx="285">
                  <c:v>0.848842621</c:v>
                </c:pt>
                <c:pt idx="286">
                  <c:v>0.848958313</c:v>
                </c:pt>
                <c:pt idx="287">
                  <c:v>0.849074066</c:v>
                </c:pt>
                <c:pt idx="288">
                  <c:v>0.849189818</c:v>
                </c:pt>
                <c:pt idx="289">
                  <c:v>0.84930557</c:v>
                </c:pt>
                <c:pt idx="290">
                  <c:v>0.849421322</c:v>
                </c:pt>
                <c:pt idx="291">
                  <c:v>0.849537015</c:v>
                </c:pt>
                <c:pt idx="292">
                  <c:v>0.849652767</c:v>
                </c:pt>
                <c:pt idx="293">
                  <c:v>0.849768519</c:v>
                </c:pt>
                <c:pt idx="294">
                  <c:v>0.849884272</c:v>
                </c:pt>
                <c:pt idx="295">
                  <c:v>0.850000024</c:v>
                </c:pt>
                <c:pt idx="296">
                  <c:v>0.850115716</c:v>
                </c:pt>
                <c:pt idx="297">
                  <c:v>0.850231469</c:v>
                </c:pt>
                <c:pt idx="298">
                  <c:v>0.850347221</c:v>
                </c:pt>
                <c:pt idx="299">
                  <c:v>0.850462973</c:v>
                </c:pt>
                <c:pt idx="300">
                  <c:v>0.850578725</c:v>
                </c:pt>
                <c:pt idx="301">
                  <c:v>0.850694418</c:v>
                </c:pt>
                <c:pt idx="302">
                  <c:v>0.85081017</c:v>
                </c:pt>
                <c:pt idx="303">
                  <c:v>0.850925922</c:v>
                </c:pt>
                <c:pt idx="304">
                  <c:v>0.851041675</c:v>
                </c:pt>
                <c:pt idx="305">
                  <c:v>0.851157427</c:v>
                </c:pt>
                <c:pt idx="306">
                  <c:v>0.851273119</c:v>
                </c:pt>
                <c:pt idx="307">
                  <c:v>0.851388872</c:v>
                </c:pt>
                <c:pt idx="308">
                  <c:v>0.851504624</c:v>
                </c:pt>
                <c:pt idx="309">
                  <c:v>0.851620376</c:v>
                </c:pt>
                <c:pt idx="310">
                  <c:v>0.851736128</c:v>
                </c:pt>
                <c:pt idx="311">
                  <c:v>0.851851881</c:v>
                </c:pt>
                <c:pt idx="312">
                  <c:v>0.851967573</c:v>
                </c:pt>
                <c:pt idx="313">
                  <c:v>0.852083325</c:v>
                </c:pt>
                <c:pt idx="314">
                  <c:v>0.852199078</c:v>
                </c:pt>
                <c:pt idx="315">
                  <c:v>0.85231483</c:v>
                </c:pt>
                <c:pt idx="316">
                  <c:v>0.852430582</c:v>
                </c:pt>
                <c:pt idx="317">
                  <c:v>0.852546275</c:v>
                </c:pt>
                <c:pt idx="318">
                  <c:v>0.852662027</c:v>
                </c:pt>
                <c:pt idx="319">
                  <c:v>0.852777779</c:v>
                </c:pt>
                <c:pt idx="320">
                  <c:v>0.852893531</c:v>
                </c:pt>
                <c:pt idx="321">
                  <c:v>0.853009284</c:v>
                </c:pt>
                <c:pt idx="322">
                  <c:v>0.853124976</c:v>
                </c:pt>
                <c:pt idx="323">
                  <c:v>0.853240728</c:v>
                </c:pt>
                <c:pt idx="324">
                  <c:v>0.853356481</c:v>
                </c:pt>
                <c:pt idx="325">
                  <c:v>0.853472233</c:v>
                </c:pt>
                <c:pt idx="326">
                  <c:v>0.853587985</c:v>
                </c:pt>
                <c:pt idx="327">
                  <c:v>0.853703678</c:v>
                </c:pt>
                <c:pt idx="328">
                  <c:v>0.85381943</c:v>
                </c:pt>
                <c:pt idx="329">
                  <c:v>0.853935182</c:v>
                </c:pt>
                <c:pt idx="330">
                  <c:v>0.854050934</c:v>
                </c:pt>
                <c:pt idx="331">
                  <c:v>0.854166687</c:v>
                </c:pt>
                <c:pt idx="332">
                  <c:v>0.854282379</c:v>
                </c:pt>
                <c:pt idx="333">
                  <c:v>0.854398131</c:v>
                </c:pt>
                <c:pt idx="334">
                  <c:v>0.854513884</c:v>
                </c:pt>
                <c:pt idx="335">
                  <c:v>0.854629636</c:v>
                </c:pt>
                <c:pt idx="336">
                  <c:v>0.854745388</c:v>
                </c:pt>
                <c:pt idx="337">
                  <c:v>0.85486114</c:v>
                </c:pt>
                <c:pt idx="338">
                  <c:v>0.854976833</c:v>
                </c:pt>
                <c:pt idx="339">
                  <c:v>0.855092585</c:v>
                </c:pt>
                <c:pt idx="340">
                  <c:v>0.855208337</c:v>
                </c:pt>
                <c:pt idx="341">
                  <c:v>0.85532409</c:v>
                </c:pt>
                <c:pt idx="342">
                  <c:v>0.855439842</c:v>
                </c:pt>
                <c:pt idx="343">
                  <c:v>0.855555534</c:v>
                </c:pt>
                <c:pt idx="344">
                  <c:v>0.855671287</c:v>
                </c:pt>
                <c:pt idx="345">
                  <c:v>0.855787039</c:v>
                </c:pt>
                <c:pt idx="346">
                  <c:v>0.855902791</c:v>
                </c:pt>
                <c:pt idx="347">
                  <c:v>0.856018543</c:v>
                </c:pt>
                <c:pt idx="348">
                  <c:v>0.856134236</c:v>
                </c:pt>
                <c:pt idx="349">
                  <c:v>0.856249988</c:v>
                </c:pt>
                <c:pt idx="350">
                  <c:v>0.85636574</c:v>
                </c:pt>
                <c:pt idx="351">
                  <c:v>0.856481493</c:v>
                </c:pt>
                <c:pt idx="352">
                  <c:v>0.856597245</c:v>
                </c:pt>
                <c:pt idx="353">
                  <c:v>0.856712937</c:v>
                </c:pt>
                <c:pt idx="354">
                  <c:v>0.85682869</c:v>
                </c:pt>
                <c:pt idx="355">
                  <c:v>0.856944442</c:v>
                </c:pt>
                <c:pt idx="356">
                  <c:v>0.857060194</c:v>
                </c:pt>
                <c:pt idx="357">
                  <c:v>0.857175946</c:v>
                </c:pt>
                <c:pt idx="358">
                  <c:v>0.857291639</c:v>
                </c:pt>
                <c:pt idx="359">
                  <c:v>0.857407391</c:v>
                </c:pt>
                <c:pt idx="360">
                  <c:v>0.857523143</c:v>
                </c:pt>
                <c:pt idx="361">
                  <c:v>0.857638896</c:v>
                </c:pt>
                <c:pt idx="362">
                  <c:v>0.857754648</c:v>
                </c:pt>
                <c:pt idx="363">
                  <c:v>0.8578704</c:v>
                </c:pt>
                <c:pt idx="364">
                  <c:v>0.857986093</c:v>
                </c:pt>
                <c:pt idx="365">
                  <c:v>0.858101845</c:v>
                </c:pt>
                <c:pt idx="366">
                  <c:v>0.858217597</c:v>
                </c:pt>
                <c:pt idx="367">
                  <c:v>0.858333349</c:v>
                </c:pt>
                <c:pt idx="368">
                  <c:v>0.858449101</c:v>
                </c:pt>
                <c:pt idx="369">
                  <c:v>0.858564794</c:v>
                </c:pt>
                <c:pt idx="370">
                  <c:v>0.858680546</c:v>
                </c:pt>
                <c:pt idx="371">
                  <c:v>0.858796299</c:v>
                </c:pt>
                <c:pt idx="372">
                  <c:v>0.858912051</c:v>
                </c:pt>
                <c:pt idx="373">
                  <c:v>0.859027803</c:v>
                </c:pt>
                <c:pt idx="374">
                  <c:v>0.859143496</c:v>
                </c:pt>
                <c:pt idx="375">
                  <c:v>0.859259248</c:v>
                </c:pt>
                <c:pt idx="376">
                  <c:v>0.859375</c:v>
                </c:pt>
                <c:pt idx="377">
                  <c:v>0.859490752</c:v>
                </c:pt>
                <c:pt idx="378">
                  <c:v>0.859606504</c:v>
                </c:pt>
                <c:pt idx="379">
                  <c:v>0.859722197</c:v>
                </c:pt>
                <c:pt idx="380">
                  <c:v>0.859837949</c:v>
                </c:pt>
                <c:pt idx="381">
                  <c:v>0.859953701</c:v>
                </c:pt>
                <c:pt idx="382">
                  <c:v>0.860069454</c:v>
                </c:pt>
                <c:pt idx="383">
                  <c:v>0.860185206</c:v>
                </c:pt>
                <c:pt idx="384">
                  <c:v>0.860300899</c:v>
                </c:pt>
                <c:pt idx="385">
                  <c:v>0.860416651</c:v>
                </c:pt>
                <c:pt idx="386">
                  <c:v>0.860532403</c:v>
                </c:pt>
                <c:pt idx="387">
                  <c:v>0.860648155</c:v>
                </c:pt>
                <c:pt idx="388">
                  <c:v>0.860763907</c:v>
                </c:pt>
                <c:pt idx="389">
                  <c:v>0.8608796</c:v>
                </c:pt>
                <c:pt idx="390">
                  <c:v>0.860995352</c:v>
                </c:pt>
                <c:pt idx="391">
                  <c:v>0.861111104</c:v>
                </c:pt>
                <c:pt idx="392">
                  <c:v>0.861226857</c:v>
                </c:pt>
                <c:pt idx="393">
                  <c:v>0.861342609</c:v>
                </c:pt>
                <c:pt idx="394">
                  <c:v>0.861458361</c:v>
                </c:pt>
                <c:pt idx="395">
                  <c:v>0.861574054</c:v>
                </c:pt>
                <c:pt idx="396">
                  <c:v>0.861689806</c:v>
                </c:pt>
                <c:pt idx="397">
                  <c:v>0.861805558</c:v>
                </c:pt>
                <c:pt idx="398">
                  <c:v>0.86192131</c:v>
                </c:pt>
                <c:pt idx="399">
                  <c:v>0.862037063</c:v>
                </c:pt>
                <c:pt idx="400">
                  <c:v>0.862152755</c:v>
                </c:pt>
                <c:pt idx="401">
                  <c:v>0.862268507</c:v>
                </c:pt>
                <c:pt idx="402">
                  <c:v>0.86238426</c:v>
                </c:pt>
                <c:pt idx="403">
                  <c:v>0.862500012</c:v>
                </c:pt>
                <c:pt idx="404">
                  <c:v>0.862615764</c:v>
                </c:pt>
                <c:pt idx="405">
                  <c:v>0.862731457</c:v>
                </c:pt>
                <c:pt idx="406">
                  <c:v>0.862847209</c:v>
                </c:pt>
                <c:pt idx="407">
                  <c:v>0.862962961</c:v>
                </c:pt>
                <c:pt idx="408">
                  <c:v>0.863078713</c:v>
                </c:pt>
                <c:pt idx="409">
                  <c:v>0.863194466</c:v>
                </c:pt>
                <c:pt idx="410">
                  <c:v>0.863310158</c:v>
                </c:pt>
                <c:pt idx="411">
                  <c:v>0.86342591</c:v>
                </c:pt>
                <c:pt idx="412">
                  <c:v>0.863541663</c:v>
                </c:pt>
                <c:pt idx="413">
                  <c:v>0.863657415</c:v>
                </c:pt>
                <c:pt idx="414">
                  <c:v>0.863773167</c:v>
                </c:pt>
                <c:pt idx="415">
                  <c:v>0.86388886</c:v>
                </c:pt>
                <c:pt idx="416">
                  <c:v>0.864004612</c:v>
                </c:pt>
                <c:pt idx="417">
                  <c:v>0.864120364</c:v>
                </c:pt>
                <c:pt idx="418">
                  <c:v>0.864236116</c:v>
                </c:pt>
                <c:pt idx="419">
                  <c:v>0.864351869</c:v>
                </c:pt>
                <c:pt idx="420">
                  <c:v>0.864467621</c:v>
                </c:pt>
                <c:pt idx="421">
                  <c:v>0.864583313</c:v>
                </c:pt>
                <c:pt idx="422">
                  <c:v>0.864699066</c:v>
                </c:pt>
                <c:pt idx="423">
                  <c:v>0.864814818</c:v>
                </c:pt>
                <c:pt idx="424">
                  <c:v>0.86493057</c:v>
                </c:pt>
                <c:pt idx="425">
                  <c:v>0.865046322</c:v>
                </c:pt>
                <c:pt idx="426">
                  <c:v>0.865162015</c:v>
                </c:pt>
                <c:pt idx="427">
                  <c:v>0.865277767</c:v>
                </c:pt>
                <c:pt idx="428">
                  <c:v>0.865393519</c:v>
                </c:pt>
                <c:pt idx="429">
                  <c:v>0.865509272</c:v>
                </c:pt>
                <c:pt idx="430">
                  <c:v>0.865625024</c:v>
                </c:pt>
                <c:pt idx="431">
                  <c:v>0.865740716</c:v>
                </c:pt>
                <c:pt idx="432">
                  <c:v>0.865856469</c:v>
                </c:pt>
                <c:pt idx="433">
                  <c:v>0.865972221</c:v>
                </c:pt>
                <c:pt idx="434">
                  <c:v>0.866087973</c:v>
                </c:pt>
                <c:pt idx="435">
                  <c:v>0.866203725</c:v>
                </c:pt>
                <c:pt idx="436">
                  <c:v>0.866319418</c:v>
                </c:pt>
                <c:pt idx="437">
                  <c:v>0.86643517</c:v>
                </c:pt>
                <c:pt idx="438">
                  <c:v>0.866550922</c:v>
                </c:pt>
                <c:pt idx="439">
                  <c:v>0.866666675</c:v>
                </c:pt>
                <c:pt idx="440">
                  <c:v>0.866782427</c:v>
                </c:pt>
                <c:pt idx="441">
                  <c:v>0.866898119</c:v>
                </c:pt>
                <c:pt idx="442">
                  <c:v>0.867013872</c:v>
                </c:pt>
                <c:pt idx="443">
                  <c:v>0.867129624</c:v>
                </c:pt>
                <c:pt idx="444">
                  <c:v>0.867245376</c:v>
                </c:pt>
                <c:pt idx="445">
                  <c:v>0.867361128</c:v>
                </c:pt>
                <c:pt idx="446">
                  <c:v>0.867476881</c:v>
                </c:pt>
                <c:pt idx="447">
                  <c:v>0.867592573</c:v>
                </c:pt>
                <c:pt idx="448">
                  <c:v>0.867708325</c:v>
                </c:pt>
                <c:pt idx="449">
                  <c:v>0.867824078</c:v>
                </c:pt>
                <c:pt idx="450">
                  <c:v>0.86793983</c:v>
                </c:pt>
                <c:pt idx="451">
                  <c:v>0.868055582</c:v>
                </c:pt>
                <c:pt idx="452">
                  <c:v>0.868171275</c:v>
                </c:pt>
                <c:pt idx="453">
                  <c:v>0.868287027</c:v>
                </c:pt>
                <c:pt idx="454">
                  <c:v>0.868402779</c:v>
                </c:pt>
                <c:pt idx="455">
                  <c:v>0.868518531</c:v>
                </c:pt>
                <c:pt idx="456">
                  <c:v>0.868634284</c:v>
                </c:pt>
                <c:pt idx="457">
                  <c:v>0.868749976</c:v>
                </c:pt>
                <c:pt idx="458">
                  <c:v>0.868865728</c:v>
                </c:pt>
                <c:pt idx="459">
                  <c:v>0.868981481</c:v>
                </c:pt>
                <c:pt idx="460">
                  <c:v>0.869097233</c:v>
                </c:pt>
                <c:pt idx="461">
                  <c:v>0.869212985</c:v>
                </c:pt>
                <c:pt idx="462">
                  <c:v>0.869328678</c:v>
                </c:pt>
                <c:pt idx="463">
                  <c:v>0.86944443</c:v>
                </c:pt>
                <c:pt idx="464">
                  <c:v>0.869560182</c:v>
                </c:pt>
                <c:pt idx="465">
                  <c:v>0.869675934</c:v>
                </c:pt>
                <c:pt idx="466">
                  <c:v>0.869791687</c:v>
                </c:pt>
                <c:pt idx="467">
                  <c:v>0.869907379</c:v>
                </c:pt>
                <c:pt idx="468">
                  <c:v>0.870023131</c:v>
                </c:pt>
                <c:pt idx="469">
                  <c:v>0.870138884</c:v>
                </c:pt>
                <c:pt idx="470">
                  <c:v>0.870254636</c:v>
                </c:pt>
                <c:pt idx="471">
                  <c:v>0.870370388</c:v>
                </c:pt>
                <c:pt idx="472">
                  <c:v>0.87048614</c:v>
                </c:pt>
                <c:pt idx="473">
                  <c:v>0.870601833</c:v>
                </c:pt>
                <c:pt idx="474">
                  <c:v>0.870717585</c:v>
                </c:pt>
                <c:pt idx="475">
                  <c:v>0.870833337</c:v>
                </c:pt>
                <c:pt idx="476">
                  <c:v>0.87094909</c:v>
                </c:pt>
                <c:pt idx="477">
                  <c:v>0.871064842</c:v>
                </c:pt>
                <c:pt idx="478">
                  <c:v>0.871180534</c:v>
                </c:pt>
                <c:pt idx="479">
                  <c:v>0.871296287</c:v>
                </c:pt>
                <c:pt idx="480">
                  <c:v>0.871412039</c:v>
                </c:pt>
                <c:pt idx="481">
                  <c:v>0.871527791</c:v>
                </c:pt>
                <c:pt idx="482">
                  <c:v>0.871643543</c:v>
                </c:pt>
                <c:pt idx="483">
                  <c:v>0.871759236</c:v>
                </c:pt>
                <c:pt idx="484">
                  <c:v>0.871874988</c:v>
                </c:pt>
                <c:pt idx="485">
                  <c:v>0.87199074</c:v>
                </c:pt>
                <c:pt idx="486">
                  <c:v>0.872106493</c:v>
                </c:pt>
                <c:pt idx="487">
                  <c:v>0.872222245</c:v>
                </c:pt>
                <c:pt idx="488">
                  <c:v>0.872337937</c:v>
                </c:pt>
                <c:pt idx="489">
                  <c:v>0.87245369</c:v>
                </c:pt>
                <c:pt idx="490">
                  <c:v>0.872569442</c:v>
                </c:pt>
                <c:pt idx="491">
                  <c:v>0.872685194</c:v>
                </c:pt>
                <c:pt idx="492">
                  <c:v>0.872800946</c:v>
                </c:pt>
                <c:pt idx="493">
                  <c:v>0.872916639</c:v>
                </c:pt>
                <c:pt idx="494">
                  <c:v>0.873032391</c:v>
                </c:pt>
                <c:pt idx="495">
                  <c:v>0.873148143</c:v>
                </c:pt>
                <c:pt idx="496">
                  <c:v>0.873263896</c:v>
                </c:pt>
                <c:pt idx="497">
                  <c:v>0.873379648</c:v>
                </c:pt>
                <c:pt idx="498">
                  <c:v>0.8734954</c:v>
                </c:pt>
                <c:pt idx="499">
                  <c:v>0.873611093</c:v>
                </c:pt>
                <c:pt idx="500">
                  <c:v>0.873726845</c:v>
                </c:pt>
                <c:pt idx="501">
                  <c:v>0.873842597</c:v>
                </c:pt>
                <c:pt idx="502">
                  <c:v>0.873958349</c:v>
                </c:pt>
                <c:pt idx="503">
                  <c:v>0.874074101</c:v>
                </c:pt>
                <c:pt idx="504">
                  <c:v>0.874189794</c:v>
                </c:pt>
                <c:pt idx="505">
                  <c:v>0.874305546</c:v>
                </c:pt>
                <c:pt idx="506">
                  <c:v>0.874421299</c:v>
                </c:pt>
                <c:pt idx="507">
                  <c:v>0.874537051</c:v>
                </c:pt>
                <c:pt idx="508">
                  <c:v>0.874652803</c:v>
                </c:pt>
                <c:pt idx="509">
                  <c:v>0.874768496</c:v>
                </c:pt>
                <c:pt idx="510">
                  <c:v>0.874884248</c:v>
                </c:pt>
                <c:pt idx="511">
                  <c:v>0.875</c:v>
                </c:pt>
                <c:pt idx="512">
                  <c:v>0.875115752</c:v>
                </c:pt>
                <c:pt idx="513">
                  <c:v>0.875231504</c:v>
                </c:pt>
                <c:pt idx="514">
                  <c:v>0.875347197</c:v>
                </c:pt>
                <c:pt idx="515">
                  <c:v>0.875462949</c:v>
                </c:pt>
                <c:pt idx="516">
                  <c:v>0.875578701</c:v>
                </c:pt>
                <c:pt idx="517">
                  <c:v>0.875694454</c:v>
                </c:pt>
                <c:pt idx="518">
                  <c:v>0.875810206</c:v>
                </c:pt>
                <c:pt idx="519">
                  <c:v>0.875925899</c:v>
                </c:pt>
                <c:pt idx="520">
                  <c:v>0.876041651</c:v>
                </c:pt>
                <c:pt idx="521">
                  <c:v>0.876157403</c:v>
                </c:pt>
                <c:pt idx="522">
                  <c:v>0.876273155</c:v>
                </c:pt>
                <c:pt idx="523">
                  <c:v>0.876388907</c:v>
                </c:pt>
                <c:pt idx="524">
                  <c:v>0.8765046</c:v>
                </c:pt>
                <c:pt idx="525">
                  <c:v>0.876620352</c:v>
                </c:pt>
                <c:pt idx="526">
                  <c:v>0.876736104</c:v>
                </c:pt>
                <c:pt idx="527">
                  <c:v>0.876851857</c:v>
                </c:pt>
                <c:pt idx="528">
                  <c:v>0.876967609</c:v>
                </c:pt>
                <c:pt idx="529">
                  <c:v>0.877083361</c:v>
                </c:pt>
                <c:pt idx="530">
                  <c:v>0.877199054</c:v>
                </c:pt>
                <c:pt idx="531">
                  <c:v>0.877314806</c:v>
                </c:pt>
                <c:pt idx="532">
                  <c:v>0.877430558</c:v>
                </c:pt>
                <c:pt idx="533">
                  <c:v>0.87754631</c:v>
                </c:pt>
                <c:pt idx="534">
                  <c:v>0.877662063</c:v>
                </c:pt>
                <c:pt idx="535">
                  <c:v>0.877777755</c:v>
                </c:pt>
                <c:pt idx="536">
                  <c:v>0.877893507</c:v>
                </c:pt>
                <c:pt idx="537">
                  <c:v>0.87800926</c:v>
                </c:pt>
                <c:pt idx="538">
                  <c:v>0.878125012</c:v>
                </c:pt>
                <c:pt idx="539">
                  <c:v>0.878240764</c:v>
                </c:pt>
                <c:pt idx="540">
                  <c:v>0.878356457</c:v>
                </c:pt>
                <c:pt idx="541">
                  <c:v>0.878472209</c:v>
                </c:pt>
                <c:pt idx="542">
                  <c:v>0.878587961</c:v>
                </c:pt>
                <c:pt idx="543">
                  <c:v>0.878703713</c:v>
                </c:pt>
                <c:pt idx="544">
                  <c:v>0.878819466</c:v>
                </c:pt>
                <c:pt idx="545">
                  <c:v>0.878935158</c:v>
                </c:pt>
                <c:pt idx="546">
                  <c:v>0.87905091</c:v>
                </c:pt>
                <c:pt idx="547">
                  <c:v>0.879166663</c:v>
                </c:pt>
                <c:pt idx="548">
                  <c:v>0.879282415</c:v>
                </c:pt>
                <c:pt idx="549">
                  <c:v>0.879398167</c:v>
                </c:pt>
                <c:pt idx="550">
                  <c:v>0.87951386</c:v>
                </c:pt>
                <c:pt idx="551">
                  <c:v>0.879629612</c:v>
                </c:pt>
                <c:pt idx="552">
                  <c:v>0.879745364</c:v>
                </c:pt>
                <c:pt idx="553">
                  <c:v>0.879861116</c:v>
                </c:pt>
                <c:pt idx="554">
                  <c:v>0.879976869</c:v>
                </c:pt>
                <c:pt idx="555">
                  <c:v>0.880092621</c:v>
                </c:pt>
                <c:pt idx="556">
                  <c:v>0.880208313</c:v>
                </c:pt>
                <c:pt idx="557">
                  <c:v>0.880324066</c:v>
                </c:pt>
                <c:pt idx="558">
                  <c:v>0.880439818</c:v>
                </c:pt>
                <c:pt idx="559">
                  <c:v>0.88055557</c:v>
                </c:pt>
                <c:pt idx="560">
                  <c:v>0.880671322</c:v>
                </c:pt>
                <c:pt idx="561">
                  <c:v>0.880787015</c:v>
                </c:pt>
                <c:pt idx="562">
                  <c:v>0.880902767</c:v>
                </c:pt>
                <c:pt idx="563">
                  <c:v>0.881018519</c:v>
                </c:pt>
                <c:pt idx="564">
                  <c:v>0.881134272</c:v>
                </c:pt>
                <c:pt idx="565">
                  <c:v>0.881250024</c:v>
                </c:pt>
                <c:pt idx="566">
                  <c:v>0.881365716</c:v>
                </c:pt>
                <c:pt idx="567">
                  <c:v>0.881481469</c:v>
                </c:pt>
                <c:pt idx="568">
                  <c:v>0.881597221</c:v>
                </c:pt>
                <c:pt idx="569">
                  <c:v>0.881712973</c:v>
                </c:pt>
                <c:pt idx="570">
                  <c:v>0.881828725</c:v>
                </c:pt>
                <c:pt idx="571">
                  <c:v>0.881944418</c:v>
                </c:pt>
                <c:pt idx="572">
                  <c:v>0.88206017</c:v>
                </c:pt>
                <c:pt idx="573">
                  <c:v>0.882175922</c:v>
                </c:pt>
                <c:pt idx="574">
                  <c:v>0.882291675</c:v>
                </c:pt>
                <c:pt idx="575">
                  <c:v>0.882407427</c:v>
                </c:pt>
                <c:pt idx="576">
                  <c:v>0.882523119</c:v>
                </c:pt>
                <c:pt idx="577">
                  <c:v>0.882638872</c:v>
                </c:pt>
                <c:pt idx="578">
                  <c:v>0.882754624</c:v>
                </c:pt>
                <c:pt idx="579">
                  <c:v>0.882870376</c:v>
                </c:pt>
                <c:pt idx="580">
                  <c:v>0.882986128</c:v>
                </c:pt>
                <c:pt idx="581">
                  <c:v>0.883101881</c:v>
                </c:pt>
                <c:pt idx="582">
                  <c:v>0.883217573</c:v>
                </c:pt>
                <c:pt idx="583">
                  <c:v>0.883333325</c:v>
                </c:pt>
                <c:pt idx="584">
                  <c:v>0.883449078</c:v>
                </c:pt>
                <c:pt idx="585">
                  <c:v>0.88356483</c:v>
                </c:pt>
                <c:pt idx="586">
                  <c:v>0.883680582</c:v>
                </c:pt>
                <c:pt idx="587">
                  <c:v>0.883796275</c:v>
                </c:pt>
                <c:pt idx="588">
                  <c:v>0.883912027</c:v>
                </c:pt>
                <c:pt idx="589">
                  <c:v>0.884027779</c:v>
                </c:pt>
                <c:pt idx="590">
                  <c:v>0.884143531</c:v>
                </c:pt>
                <c:pt idx="591">
                  <c:v>0.884259284</c:v>
                </c:pt>
                <c:pt idx="592">
                  <c:v>0.884374976</c:v>
                </c:pt>
                <c:pt idx="593">
                  <c:v>0.884490728</c:v>
                </c:pt>
                <c:pt idx="594">
                  <c:v>0.884606481</c:v>
                </c:pt>
                <c:pt idx="595">
                  <c:v>0.884722233</c:v>
                </c:pt>
                <c:pt idx="596">
                  <c:v>0.884837985</c:v>
                </c:pt>
                <c:pt idx="597">
                  <c:v>0.884953678</c:v>
                </c:pt>
                <c:pt idx="598">
                  <c:v>0.88506943</c:v>
                </c:pt>
                <c:pt idx="599">
                  <c:v>0.885185182</c:v>
                </c:pt>
                <c:pt idx="600">
                  <c:v>0.885300934</c:v>
                </c:pt>
                <c:pt idx="601">
                  <c:v>0.885416687</c:v>
                </c:pt>
                <c:pt idx="602">
                  <c:v>0.885532379</c:v>
                </c:pt>
                <c:pt idx="603">
                  <c:v>0.885648131</c:v>
                </c:pt>
                <c:pt idx="604">
                  <c:v>0.885763884</c:v>
                </c:pt>
                <c:pt idx="605">
                  <c:v>0.885879636</c:v>
                </c:pt>
                <c:pt idx="606">
                  <c:v>0.885995388</c:v>
                </c:pt>
                <c:pt idx="607">
                  <c:v>0.88611114</c:v>
                </c:pt>
                <c:pt idx="608">
                  <c:v>0.886226833</c:v>
                </c:pt>
                <c:pt idx="609">
                  <c:v>0.886342585</c:v>
                </c:pt>
                <c:pt idx="610">
                  <c:v>0.886458337</c:v>
                </c:pt>
                <c:pt idx="611">
                  <c:v>0.88657409</c:v>
                </c:pt>
                <c:pt idx="612">
                  <c:v>0.886689842</c:v>
                </c:pt>
                <c:pt idx="613">
                  <c:v>0.886805534</c:v>
                </c:pt>
                <c:pt idx="614">
                  <c:v>0.886921287</c:v>
                </c:pt>
                <c:pt idx="615">
                  <c:v>0.887037039</c:v>
                </c:pt>
                <c:pt idx="616">
                  <c:v>0.887152791</c:v>
                </c:pt>
                <c:pt idx="617">
                  <c:v>0.887268543</c:v>
                </c:pt>
                <c:pt idx="618">
                  <c:v>0.887384236</c:v>
                </c:pt>
                <c:pt idx="619">
                  <c:v>0.887499988</c:v>
                </c:pt>
                <c:pt idx="620">
                  <c:v>0.88761574</c:v>
                </c:pt>
                <c:pt idx="621">
                  <c:v>0.887731493</c:v>
                </c:pt>
                <c:pt idx="622">
                  <c:v>0.887847245</c:v>
                </c:pt>
                <c:pt idx="623">
                  <c:v>0.887962937</c:v>
                </c:pt>
                <c:pt idx="624">
                  <c:v>0.88807869</c:v>
                </c:pt>
                <c:pt idx="625">
                  <c:v>0.888194442</c:v>
                </c:pt>
                <c:pt idx="626">
                  <c:v>0.888310194</c:v>
                </c:pt>
                <c:pt idx="627">
                  <c:v>0.888425946</c:v>
                </c:pt>
                <c:pt idx="628">
                  <c:v>0.888541639</c:v>
                </c:pt>
                <c:pt idx="629">
                  <c:v>0.888657391</c:v>
                </c:pt>
                <c:pt idx="630">
                  <c:v>0.888773143</c:v>
                </c:pt>
                <c:pt idx="631">
                  <c:v>0.888888896</c:v>
                </c:pt>
                <c:pt idx="632">
                  <c:v>0.889004648</c:v>
                </c:pt>
                <c:pt idx="633">
                  <c:v>0.8891204</c:v>
                </c:pt>
                <c:pt idx="634">
                  <c:v>0.889236093</c:v>
                </c:pt>
                <c:pt idx="635">
                  <c:v>0.889351845</c:v>
                </c:pt>
                <c:pt idx="636">
                  <c:v>0.889467597</c:v>
                </c:pt>
                <c:pt idx="637">
                  <c:v>0.889583349</c:v>
                </c:pt>
                <c:pt idx="638">
                  <c:v>0.889699101</c:v>
                </c:pt>
                <c:pt idx="639">
                  <c:v>0.889814794</c:v>
                </c:pt>
                <c:pt idx="640">
                  <c:v>0.889930546</c:v>
                </c:pt>
                <c:pt idx="641">
                  <c:v>0.890046299</c:v>
                </c:pt>
                <c:pt idx="642">
                  <c:v>0.890162051</c:v>
                </c:pt>
                <c:pt idx="643">
                  <c:v>0.890277803</c:v>
                </c:pt>
                <c:pt idx="644">
                  <c:v>0.890393496</c:v>
                </c:pt>
                <c:pt idx="645">
                  <c:v>0.890509248</c:v>
                </c:pt>
                <c:pt idx="646">
                  <c:v>0.890625</c:v>
                </c:pt>
                <c:pt idx="647">
                  <c:v>0.890740752</c:v>
                </c:pt>
                <c:pt idx="648">
                  <c:v>0.890856504</c:v>
                </c:pt>
                <c:pt idx="649">
                  <c:v>0.890972197</c:v>
                </c:pt>
                <c:pt idx="650">
                  <c:v>0.891087949</c:v>
                </c:pt>
                <c:pt idx="651">
                  <c:v>0.891203701</c:v>
                </c:pt>
                <c:pt idx="652">
                  <c:v>0.891319454</c:v>
                </c:pt>
                <c:pt idx="653">
                  <c:v>0.891435206</c:v>
                </c:pt>
                <c:pt idx="654">
                  <c:v>0.891550899</c:v>
                </c:pt>
                <c:pt idx="655">
                  <c:v>0.891666651</c:v>
                </c:pt>
                <c:pt idx="656">
                  <c:v>0.891782403</c:v>
                </c:pt>
                <c:pt idx="657">
                  <c:v>0.891898155</c:v>
                </c:pt>
                <c:pt idx="658">
                  <c:v>0.892013907</c:v>
                </c:pt>
                <c:pt idx="659">
                  <c:v>0.8921296</c:v>
                </c:pt>
                <c:pt idx="660">
                  <c:v>0.892245352</c:v>
                </c:pt>
                <c:pt idx="661">
                  <c:v>0.892361104</c:v>
                </c:pt>
                <c:pt idx="662">
                  <c:v>0.892476857</c:v>
                </c:pt>
                <c:pt idx="663">
                  <c:v>0.892592609</c:v>
                </c:pt>
                <c:pt idx="664">
                  <c:v>0.892708361</c:v>
                </c:pt>
                <c:pt idx="665">
                  <c:v>0.892824054</c:v>
                </c:pt>
                <c:pt idx="666">
                  <c:v>0.892939806</c:v>
                </c:pt>
                <c:pt idx="667">
                  <c:v>0.893055558</c:v>
                </c:pt>
                <c:pt idx="668">
                  <c:v>0.89317131</c:v>
                </c:pt>
                <c:pt idx="669">
                  <c:v>0.893287063</c:v>
                </c:pt>
                <c:pt idx="670">
                  <c:v>0.893402755</c:v>
                </c:pt>
                <c:pt idx="671">
                  <c:v>0.893518507</c:v>
                </c:pt>
                <c:pt idx="672">
                  <c:v>0.89363426</c:v>
                </c:pt>
                <c:pt idx="673">
                  <c:v>0.893750012</c:v>
                </c:pt>
                <c:pt idx="674">
                  <c:v>0.893865764</c:v>
                </c:pt>
                <c:pt idx="675">
                  <c:v>0.893981457</c:v>
                </c:pt>
                <c:pt idx="676">
                  <c:v>0.894097209</c:v>
                </c:pt>
                <c:pt idx="677">
                  <c:v>0.894212961</c:v>
                </c:pt>
                <c:pt idx="678">
                  <c:v>0.894328713</c:v>
                </c:pt>
                <c:pt idx="679">
                  <c:v>0.894444466</c:v>
                </c:pt>
                <c:pt idx="680">
                  <c:v>0.894560158</c:v>
                </c:pt>
                <c:pt idx="681">
                  <c:v>0.89467591</c:v>
                </c:pt>
                <c:pt idx="682">
                  <c:v>0.894791663</c:v>
                </c:pt>
                <c:pt idx="683">
                  <c:v>0.894907415</c:v>
                </c:pt>
                <c:pt idx="684">
                  <c:v>0.895023167</c:v>
                </c:pt>
                <c:pt idx="685">
                  <c:v>0.89513886</c:v>
                </c:pt>
                <c:pt idx="686">
                  <c:v>0.895254612</c:v>
                </c:pt>
                <c:pt idx="687">
                  <c:v>0.895370364</c:v>
                </c:pt>
                <c:pt idx="688">
                  <c:v>0.895486116</c:v>
                </c:pt>
                <c:pt idx="689">
                  <c:v>0.895601869</c:v>
                </c:pt>
                <c:pt idx="690">
                  <c:v>0.895717621</c:v>
                </c:pt>
                <c:pt idx="691">
                  <c:v>0.895833313</c:v>
                </c:pt>
                <c:pt idx="692">
                  <c:v>0.895949066</c:v>
                </c:pt>
                <c:pt idx="693">
                  <c:v>0.896064818</c:v>
                </c:pt>
                <c:pt idx="694">
                  <c:v>0.89618057</c:v>
                </c:pt>
                <c:pt idx="695">
                  <c:v>0.896296322</c:v>
                </c:pt>
                <c:pt idx="696">
                  <c:v>0.896412015</c:v>
                </c:pt>
                <c:pt idx="697">
                  <c:v>0.896527767</c:v>
                </c:pt>
                <c:pt idx="698">
                  <c:v>0.896643519</c:v>
                </c:pt>
                <c:pt idx="699">
                  <c:v>0.896759272</c:v>
                </c:pt>
                <c:pt idx="700">
                  <c:v>0.896875024</c:v>
                </c:pt>
                <c:pt idx="701">
                  <c:v>0.896990716</c:v>
                </c:pt>
                <c:pt idx="702">
                  <c:v>0.897106469</c:v>
                </c:pt>
                <c:pt idx="703">
                  <c:v>0.897222221</c:v>
                </c:pt>
                <c:pt idx="704">
                  <c:v>0.897337973</c:v>
                </c:pt>
                <c:pt idx="705">
                  <c:v>0.897453725</c:v>
                </c:pt>
                <c:pt idx="706">
                  <c:v>0.897569418</c:v>
                </c:pt>
                <c:pt idx="707">
                  <c:v>0.89768517</c:v>
                </c:pt>
                <c:pt idx="708">
                  <c:v>0.897800922</c:v>
                </c:pt>
                <c:pt idx="709">
                  <c:v>0.897916675</c:v>
                </c:pt>
                <c:pt idx="710">
                  <c:v>0.898032427</c:v>
                </c:pt>
                <c:pt idx="711">
                  <c:v>0.898148119</c:v>
                </c:pt>
                <c:pt idx="712">
                  <c:v>0.898263872</c:v>
                </c:pt>
                <c:pt idx="713">
                  <c:v>0.898379624</c:v>
                </c:pt>
                <c:pt idx="714">
                  <c:v>0.898495376</c:v>
                </c:pt>
                <c:pt idx="715">
                  <c:v>0.898611128</c:v>
                </c:pt>
                <c:pt idx="716">
                  <c:v>0.898726881</c:v>
                </c:pt>
                <c:pt idx="717">
                  <c:v>0.898842573</c:v>
                </c:pt>
                <c:pt idx="718">
                  <c:v>0.898958325</c:v>
                </c:pt>
                <c:pt idx="719">
                  <c:v>0.899074078</c:v>
                </c:pt>
                <c:pt idx="720">
                  <c:v>0.89918983</c:v>
                </c:pt>
                <c:pt idx="721">
                  <c:v>0.899305582</c:v>
                </c:pt>
                <c:pt idx="722">
                  <c:v>0.899421275</c:v>
                </c:pt>
                <c:pt idx="723">
                  <c:v>0.899537027</c:v>
                </c:pt>
                <c:pt idx="724">
                  <c:v>0.899652779</c:v>
                </c:pt>
                <c:pt idx="725">
                  <c:v>0.899768531</c:v>
                </c:pt>
                <c:pt idx="726">
                  <c:v>0.899884284</c:v>
                </c:pt>
                <c:pt idx="727">
                  <c:v>0.899999976</c:v>
                </c:pt>
                <c:pt idx="728">
                  <c:v>0.900115728</c:v>
                </c:pt>
                <c:pt idx="729">
                  <c:v>0.900231481</c:v>
                </c:pt>
                <c:pt idx="730">
                  <c:v>0.900347233</c:v>
                </c:pt>
                <c:pt idx="731">
                  <c:v>0.900462985</c:v>
                </c:pt>
                <c:pt idx="732">
                  <c:v>0.900578678</c:v>
                </c:pt>
                <c:pt idx="733">
                  <c:v>0.90069443</c:v>
                </c:pt>
                <c:pt idx="734">
                  <c:v>0.900810182</c:v>
                </c:pt>
                <c:pt idx="735">
                  <c:v>0.900925934</c:v>
                </c:pt>
                <c:pt idx="736">
                  <c:v>0.901041687</c:v>
                </c:pt>
                <c:pt idx="737">
                  <c:v>0.901157379</c:v>
                </c:pt>
                <c:pt idx="738">
                  <c:v>0.901273131</c:v>
                </c:pt>
                <c:pt idx="739">
                  <c:v>0.901388884</c:v>
                </c:pt>
                <c:pt idx="740">
                  <c:v>0.901504636</c:v>
                </c:pt>
                <c:pt idx="741">
                  <c:v>0.901620388</c:v>
                </c:pt>
                <c:pt idx="742">
                  <c:v>0.90173614</c:v>
                </c:pt>
                <c:pt idx="743">
                  <c:v>0.901851833</c:v>
                </c:pt>
                <c:pt idx="744">
                  <c:v>0.901967585</c:v>
                </c:pt>
                <c:pt idx="745">
                  <c:v>0.902083337</c:v>
                </c:pt>
                <c:pt idx="746">
                  <c:v>0.90219909</c:v>
                </c:pt>
                <c:pt idx="747">
                  <c:v>0.902314842</c:v>
                </c:pt>
                <c:pt idx="748">
                  <c:v>0.902430534</c:v>
                </c:pt>
                <c:pt idx="749">
                  <c:v>0.902546287</c:v>
                </c:pt>
                <c:pt idx="750">
                  <c:v>0.902662039</c:v>
                </c:pt>
                <c:pt idx="751">
                  <c:v>0.902777791</c:v>
                </c:pt>
                <c:pt idx="752">
                  <c:v>0.902893543</c:v>
                </c:pt>
                <c:pt idx="753">
                  <c:v>0.903009236</c:v>
                </c:pt>
                <c:pt idx="754">
                  <c:v>0.903124988</c:v>
                </c:pt>
                <c:pt idx="755">
                  <c:v>0.90324074</c:v>
                </c:pt>
                <c:pt idx="756">
                  <c:v>0.903356493</c:v>
                </c:pt>
                <c:pt idx="757">
                  <c:v>0.903472245</c:v>
                </c:pt>
                <c:pt idx="758">
                  <c:v>0.903587937</c:v>
                </c:pt>
                <c:pt idx="759">
                  <c:v>0.90370369</c:v>
                </c:pt>
                <c:pt idx="760">
                  <c:v>0.903819442</c:v>
                </c:pt>
                <c:pt idx="761">
                  <c:v>0.903935194</c:v>
                </c:pt>
                <c:pt idx="762">
                  <c:v>0.904050946</c:v>
                </c:pt>
                <c:pt idx="763">
                  <c:v>0.904166639</c:v>
                </c:pt>
                <c:pt idx="764">
                  <c:v>0.904178262</c:v>
                </c:pt>
              </c:strCache>
            </c:strRef>
          </c:xVal>
          <c:yVal>
            <c:numRef>
              <c:f>DATA!$M$9:$M$1188</c:f>
              <c:numCache>
                <c:ptCount val="1180"/>
                <c:pt idx="0">
                  <c:v>234.5513921686808</c:v>
                </c:pt>
                <c:pt idx="1">
                  <c:v>235.37363070032424</c:v>
                </c:pt>
                <c:pt idx="2">
                  <c:v>236.1959506562374</c:v>
                </c:pt>
                <c:pt idx="3">
                  <c:v>235.37363070032424</c:v>
                </c:pt>
                <c:pt idx="4">
                  <c:v>232.90715931370377</c:v>
                </c:pt>
                <c:pt idx="5">
                  <c:v>236.1959506562374</c:v>
                </c:pt>
                <c:pt idx="6">
                  <c:v>235.37363070032424</c:v>
                </c:pt>
                <c:pt idx="7">
                  <c:v>238.66339923087844</c:v>
                </c:pt>
                <c:pt idx="8">
                  <c:v>234.5513921686808</c:v>
                </c:pt>
                <c:pt idx="9">
                  <c:v>234.5513921686808</c:v>
                </c:pt>
                <c:pt idx="10">
                  <c:v>236.1959506562374</c:v>
                </c:pt>
                <c:pt idx="11">
                  <c:v>234.5513921686808</c:v>
                </c:pt>
                <c:pt idx="12">
                  <c:v>231.26325196237744</c:v>
                </c:pt>
                <c:pt idx="13">
                  <c:v>232.90715931370377</c:v>
                </c:pt>
                <c:pt idx="14">
                  <c:v>234.5513921686808</c:v>
                </c:pt>
                <c:pt idx="15">
                  <c:v>234.5513921686808</c:v>
                </c:pt>
                <c:pt idx="16">
                  <c:v>234.5513921686808</c:v>
                </c:pt>
                <c:pt idx="17">
                  <c:v>234.5513921686808</c:v>
                </c:pt>
                <c:pt idx="18">
                  <c:v>234.5513921686808</c:v>
                </c:pt>
                <c:pt idx="19">
                  <c:v>232.90715931370377</c:v>
                </c:pt>
                <c:pt idx="20">
                  <c:v>234.5513921686808</c:v>
                </c:pt>
                <c:pt idx="21">
                  <c:v>232.90715931370377</c:v>
                </c:pt>
                <c:pt idx="22">
                  <c:v>234.5513921686808</c:v>
                </c:pt>
                <c:pt idx="23">
                  <c:v>233.72923504517942</c:v>
                </c:pt>
                <c:pt idx="24">
                  <c:v>234.5513921686808</c:v>
                </c:pt>
                <c:pt idx="25">
                  <c:v>237.01835205254272</c:v>
                </c:pt>
                <c:pt idx="26">
                  <c:v>234.5513921686808</c:v>
                </c:pt>
                <c:pt idx="27">
                  <c:v>234.5513921686808</c:v>
                </c:pt>
                <c:pt idx="28">
                  <c:v>234.5513921686808</c:v>
                </c:pt>
                <c:pt idx="29">
                  <c:v>234.5513921686808</c:v>
                </c:pt>
                <c:pt idx="30">
                  <c:v>234.5513921686808</c:v>
                </c:pt>
                <c:pt idx="31">
                  <c:v>236.1959506562374</c:v>
                </c:pt>
                <c:pt idx="32">
                  <c:v>234.5513921686808</c:v>
                </c:pt>
                <c:pt idx="33">
                  <c:v>234.5513921686808</c:v>
                </c:pt>
                <c:pt idx="34">
                  <c:v>233.72923504517942</c:v>
                </c:pt>
                <c:pt idx="35">
                  <c:v>233.72923504517942</c:v>
                </c:pt>
                <c:pt idx="36">
                  <c:v>232.90715931370377</c:v>
                </c:pt>
                <c:pt idx="37">
                  <c:v>233.72923504517942</c:v>
                </c:pt>
                <c:pt idx="38">
                  <c:v>236.1959506562374</c:v>
                </c:pt>
                <c:pt idx="39">
                  <c:v>234.5513921686808</c:v>
                </c:pt>
                <c:pt idx="40">
                  <c:v>231.26325196237744</c:v>
                </c:pt>
                <c:pt idx="41">
                  <c:v>232.90715931370377</c:v>
                </c:pt>
                <c:pt idx="42">
                  <c:v>232.90715931370377</c:v>
                </c:pt>
                <c:pt idx="43">
                  <c:v>234.5513921686808</c:v>
                </c:pt>
                <c:pt idx="44">
                  <c:v>235.37363070032424</c:v>
                </c:pt>
                <c:pt idx="45">
                  <c:v>232.90715931370377</c:v>
                </c:pt>
                <c:pt idx="46">
                  <c:v>234.5513921686808</c:v>
                </c:pt>
                <c:pt idx="47">
                  <c:v>232.08516495814166</c:v>
                </c:pt>
                <c:pt idx="48">
                  <c:v>233.72923504517942</c:v>
                </c:pt>
                <c:pt idx="49">
                  <c:v>234.5513921686808</c:v>
                </c:pt>
                <c:pt idx="50">
                  <c:v>234.5513921686808</c:v>
                </c:pt>
                <c:pt idx="51">
                  <c:v>233.72923504517942</c:v>
                </c:pt>
                <c:pt idx="52">
                  <c:v>234.5513921686808</c:v>
                </c:pt>
                <c:pt idx="53">
                  <c:v>232.90715931370377</c:v>
                </c:pt>
                <c:pt idx="54">
                  <c:v>232.90715931370377</c:v>
                </c:pt>
                <c:pt idx="55">
                  <c:v>232.90715931370377</c:v>
                </c:pt>
                <c:pt idx="56">
                  <c:v>232.90715931370377</c:v>
                </c:pt>
                <c:pt idx="57">
                  <c:v>232.90715931370377</c:v>
                </c:pt>
                <c:pt idx="58">
                  <c:v>235.37363070032424</c:v>
                </c:pt>
                <c:pt idx="59">
                  <c:v>232.90715931370377</c:v>
                </c:pt>
                <c:pt idx="60">
                  <c:v>232.90715931370377</c:v>
                </c:pt>
                <c:pt idx="61">
                  <c:v>233.72923504517942</c:v>
                </c:pt>
                <c:pt idx="62">
                  <c:v>232.90715931370377</c:v>
                </c:pt>
                <c:pt idx="63">
                  <c:v>235.37363070032424</c:v>
                </c:pt>
                <c:pt idx="64">
                  <c:v>233.72923504517942</c:v>
                </c:pt>
                <c:pt idx="65">
                  <c:v>231.26325196237744</c:v>
                </c:pt>
                <c:pt idx="66">
                  <c:v>232.90715931370377</c:v>
                </c:pt>
                <c:pt idx="67">
                  <c:v>232.90715931370377</c:v>
                </c:pt>
                <c:pt idx="68">
                  <c:v>242.77744351351814</c:v>
                </c:pt>
                <c:pt idx="69">
                  <c:v>283.20330895522693</c:v>
                </c:pt>
                <c:pt idx="70">
                  <c:v>308.88087126318374</c:v>
                </c:pt>
                <c:pt idx="71">
                  <c:v>373.00629579966164</c:v>
                </c:pt>
                <c:pt idx="72">
                  <c:v>435.9458356218837</c:v>
                </c:pt>
                <c:pt idx="73">
                  <c:v>495.1229514926017</c:v>
                </c:pt>
                <c:pt idx="74">
                  <c:v>545.3304306871414</c:v>
                </c:pt>
                <c:pt idx="75">
                  <c:v>602.7162459490726</c:v>
                </c:pt>
                <c:pt idx="76">
                  <c:v>663.0982207957181</c:v>
                </c:pt>
                <c:pt idx="77">
                  <c:v>709.9804612399521</c:v>
                </c:pt>
                <c:pt idx="78">
                  <c:v>748.3774799951395</c:v>
                </c:pt>
                <c:pt idx="79">
                  <c:v>767.6427749139154</c:v>
                </c:pt>
                <c:pt idx="80">
                  <c:v>796.6247820044493</c:v>
                </c:pt>
                <c:pt idx="81">
                  <c:v>834.5416287729929</c:v>
                </c:pt>
                <c:pt idx="82">
                  <c:v>864.6454444254457</c:v>
                </c:pt>
                <c:pt idx="83">
                  <c:v>895.7490849533415</c:v>
                </c:pt>
                <c:pt idx="84">
                  <c:v>930.5452188474571</c:v>
                </c:pt>
                <c:pt idx="85">
                  <c:v>960.9997328653885</c:v>
                </c:pt>
                <c:pt idx="86">
                  <c:v>995.1698301497704</c:v>
                </c:pt>
                <c:pt idx="87">
                  <c:v>1028.5763685683905</c:v>
                </c:pt>
                <c:pt idx="88">
                  <c:v>1070.2971071935044</c:v>
                </c:pt>
                <c:pt idx="89">
                  <c:v>1102.1821623879946</c:v>
                </c:pt>
                <c:pt idx="90">
                  <c:v>1105.833976544499</c:v>
                </c:pt>
                <c:pt idx="91">
                  <c:v>1106.7471810687985</c:v>
                </c:pt>
                <c:pt idx="92">
                  <c:v>1106.7471810687985</c:v>
                </c:pt>
                <c:pt idx="93">
                  <c:v>1125.03239301529</c:v>
                </c:pt>
                <c:pt idx="94">
                  <c:v>1133.2738928148792</c:v>
                </c:pt>
                <c:pt idx="95">
                  <c:v>1126.8631306732022</c:v>
                </c:pt>
                <c:pt idx="96">
                  <c:v>1130.5258172794966</c:v>
                </c:pt>
                <c:pt idx="97">
                  <c:v>1142.440718314433</c:v>
                </c:pt>
                <c:pt idx="98">
                  <c:v>1133.2738928148792</c:v>
                </c:pt>
                <c:pt idx="99">
                  <c:v>1131.441741413139</c:v>
                </c:pt>
                <c:pt idx="100">
                  <c:v>1134.190120127575</c:v>
                </c:pt>
                <c:pt idx="101">
                  <c:v>1129.6099941609573</c:v>
                </c:pt>
                <c:pt idx="102">
                  <c:v>1123.202058883544</c:v>
                </c:pt>
                <c:pt idx="103">
                  <c:v>1131.441741413139</c:v>
                </c:pt>
                <c:pt idx="104">
                  <c:v>1138.7727737018627</c:v>
                </c:pt>
                <c:pt idx="105">
                  <c:v>1128.6942720352408</c:v>
                </c:pt>
                <c:pt idx="106">
                  <c:v>1125.9477113923563</c:v>
                </c:pt>
                <c:pt idx="107">
                  <c:v>1113.142426247371</c:v>
                </c:pt>
                <c:pt idx="108">
                  <c:v>1104.9208724363461</c:v>
                </c:pt>
                <c:pt idx="109">
                  <c:v>1112.2285181911552</c:v>
                </c:pt>
                <c:pt idx="110">
                  <c:v>1106.7471810687985</c:v>
                </c:pt>
                <c:pt idx="111">
                  <c:v>1112.2285181911552</c:v>
                </c:pt>
                <c:pt idx="112">
                  <c:v>1109.4873973595045</c:v>
                </c:pt>
                <c:pt idx="113">
                  <c:v>1114.0564348966445</c:v>
                </c:pt>
                <c:pt idx="114">
                  <c:v>1113.142426247371</c:v>
                </c:pt>
                <c:pt idx="115">
                  <c:v>1110.4010037693502</c:v>
                </c:pt>
                <c:pt idx="116">
                  <c:v>1103.094965380163</c:v>
                </c:pt>
                <c:pt idx="117">
                  <c:v>1107.6604860313355</c:v>
                </c:pt>
                <c:pt idx="118">
                  <c:v>1090.3248453059728</c:v>
                </c:pt>
                <c:pt idx="119">
                  <c:v>1078.4844352978694</c:v>
                </c:pt>
                <c:pt idx="120">
                  <c:v>1093.9714475677433</c:v>
                </c:pt>
                <c:pt idx="121">
                  <c:v>1092.1479462654675</c:v>
                </c:pt>
                <c:pt idx="122">
                  <c:v>1089.4134448998416</c:v>
                </c:pt>
                <c:pt idx="123">
                  <c:v>1088.502144513509</c:v>
                </c:pt>
                <c:pt idx="124">
                  <c:v>1093.9714475677433</c:v>
                </c:pt>
                <c:pt idx="125">
                  <c:v>1083.9471421108115</c:v>
                </c:pt>
                <c:pt idx="126">
                  <c:v>1079.3946369135651</c:v>
                </c:pt>
                <c:pt idx="127">
                  <c:v>1092.1479462654675</c:v>
                </c:pt>
                <c:pt idx="128">
                  <c:v>1093.9714475677433</c:v>
                </c:pt>
                <c:pt idx="129">
                  <c:v>1092.1479462654675</c:v>
                </c:pt>
                <c:pt idx="130">
                  <c:v>1082.12584052061</c:v>
                </c:pt>
                <c:pt idx="131">
                  <c:v>1072.1158159564288</c:v>
                </c:pt>
                <c:pt idx="132">
                  <c:v>1073.0253197329403</c:v>
                </c:pt>
                <c:pt idx="133">
                  <c:v>1095.7953493886644</c:v>
                </c:pt>
                <c:pt idx="134">
                  <c:v>1103.094965380163</c:v>
                </c:pt>
                <c:pt idx="135">
                  <c:v>1098.5319534774985</c:v>
                </c:pt>
                <c:pt idx="136">
                  <c:v>1104.0078687222594</c:v>
                </c:pt>
                <c:pt idx="137">
                  <c:v>1115.8847540629627</c:v>
                </c:pt>
                <c:pt idx="138">
                  <c:v>1117.713475867375</c:v>
                </c:pt>
                <c:pt idx="139">
                  <c:v>1115.8847540629627</c:v>
                </c:pt>
                <c:pt idx="140">
                  <c:v>1135.1064485445645</c:v>
                </c:pt>
                <c:pt idx="141">
                  <c:v>1133.2738928148792</c:v>
                </c:pt>
                <c:pt idx="142">
                  <c:v>1126.8631306732022</c:v>
                </c:pt>
                <c:pt idx="143">
                  <c:v>1134.190120127575</c:v>
                </c:pt>
                <c:pt idx="144">
                  <c:v>1120.4573139084632</c:v>
                </c:pt>
                <c:pt idx="145">
                  <c:v>1122.2870430843973</c:v>
                </c:pt>
                <c:pt idx="146">
                  <c:v>1117.713475867375</c:v>
                </c:pt>
                <c:pt idx="147">
                  <c:v>1112.2285181911552</c:v>
                </c:pt>
                <c:pt idx="148">
                  <c:v>1114.0564348966445</c:v>
                </c:pt>
                <c:pt idx="149">
                  <c:v>1138.7727737018627</c:v>
                </c:pt>
                <c:pt idx="150">
                  <c:v>1157.1287199718086</c:v>
                </c:pt>
                <c:pt idx="151">
                  <c:v>1162.6434255030576</c:v>
                </c:pt>
                <c:pt idx="152">
                  <c:v>1165.4021522582925</c:v>
                </c:pt>
                <c:pt idx="153">
                  <c:v>1163.5628992585357</c:v>
                </c:pt>
                <c:pt idx="154">
                  <c:v>1141.5235802591183</c:v>
                </c:pt>
                <c:pt idx="155">
                  <c:v>1141.5235802591183</c:v>
                </c:pt>
                <c:pt idx="156">
                  <c:v>1133.2738928148792</c:v>
                </c:pt>
                <c:pt idx="157">
                  <c:v>1118.6279878142918</c:v>
                </c:pt>
                <c:pt idx="158">
                  <c:v>1104.0078687222594</c:v>
                </c:pt>
                <c:pt idx="159">
                  <c:v>1100.3568573652037</c:v>
                </c:pt>
                <c:pt idx="160">
                  <c:v>1118.6279878142918</c:v>
                </c:pt>
                <c:pt idx="161">
                  <c:v>1125.03239301529</c:v>
                </c:pt>
                <c:pt idx="162">
                  <c:v>1124.1171755197643</c:v>
                </c:pt>
                <c:pt idx="163">
                  <c:v>1131.441741413139</c:v>
                </c:pt>
                <c:pt idx="164">
                  <c:v>1130.5258172794966</c:v>
                </c:pt>
                <c:pt idx="165">
                  <c:v>1130.5258172794966</c:v>
                </c:pt>
                <c:pt idx="166">
                  <c:v>1122.2870430843973</c:v>
                </c:pt>
                <c:pt idx="167">
                  <c:v>1117.713475867375</c:v>
                </c:pt>
                <c:pt idx="168">
                  <c:v>1118.6279878142918</c:v>
                </c:pt>
                <c:pt idx="169">
                  <c:v>1100.3568573652037</c:v>
                </c:pt>
                <c:pt idx="170">
                  <c:v>1087.5909441250255</c:v>
                </c:pt>
                <c:pt idx="171">
                  <c:v>1082.12584052061</c:v>
                </c:pt>
                <c:pt idx="172">
                  <c:v>1082.12584052061</c:v>
                </c:pt>
                <c:pt idx="173">
                  <c:v>1065.7520772109633</c:v>
                </c:pt>
                <c:pt idx="174">
                  <c:v>1059.3932115867042</c:v>
                </c:pt>
                <c:pt idx="175">
                  <c:v>1054.8541441241146</c:v>
                </c:pt>
                <c:pt idx="176">
                  <c:v>1069.3879021634712</c:v>
                </c:pt>
                <c:pt idx="177">
                  <c:v>1084.8579427272657</c:v>
                </c:pt>
                <c:pt idx="178">
                  <c:v>1079.3946369135651</c:v>
                </c:pt>
                <c:pt idx="179">
                  <c:v>1073.9349231352426</c:v>
                </c:pt>
                <c:pt idx="180">
                  <c:v>1079.3946369135651</c:v>
                </c:pt>
                <c:pt idx="181">
                  <c:v>1085.7688432538353</c:v>
                </c:pt>
                <c:pt idx="182">
                  <c:v>1095.7953493886644</c:v>
                </c:pt>
                <c:pt idx="183">
                  <c:v>1101.269459723691</c:v>
                </c:pt>
                <c:pt idx="184">
                  <c:v>1101.269459723691</c:v>
                </c:pt>
                <c:pt idx="185">
                  <c:v>1103.094965380163</c:v>
                </c:pt>
                <c:pt idx="186">
                  <c:v>1105.833976544499</c:v>
                </c:pt>
                <c:pt idx="187">
                  <c:v>1095.7953493886644</c:v>
                </c:pt>
                <c:pt idx="188">
                  <c:v>1087.5909441250255</c:v>
                </c:pt>
                <c:pt idx="189">
                  <c:v>1086.679843712447</c:v>
                </c:pt>
                <c:pt idx="190">
                  <c:v>1085.7688432538353</c:v>
                </c:pt>
                <c:pt idx="191">
                  <c:v>1100.3568573652037</c:v>
                </c:pt>
                <c:pt idx="192">
                  <c:v>1114.0564348966445</c:v>
                </c:pt>
                <c:pt idx="193">
                  <c:v>1115.8847540629627</c:v>
                </c:pt>
                <c:pt idx="194">
                  <c:v>1121.3721281001094</c:v>
                </c:pt>
                <c:pt idx="195">
                  <c:v>1118.6279878142918</c:v>
                </c:pt>
                <c:pt idx="196">
                  <c:v>1124.1171755197643</c:v>
                </c:pt>
                <c:pt idx="197">
                  <c:v>1138.7727737018627</c:v>
                </c:pt>
                <c:pt idx="198">
                  <c:v>1144.2752983636515</c:v>
                </c:pt>
                <c:pt idx="199">
                  <c:v>1141.5235802591183</c:v>
                </c:pt>
                <c:pt idx="200">
                  <c:v>1136.9394087806868</c:v>
                </c:pt>
                <c:pt idx="201">
                  <c:v>1136.0228780881594</c:v>
                </c:pt>
                <c:pt idx="202">
                  <c:v>1135.1064485445645</c:v>
                </c:pt>
                <c:pt idx="203">
                  <c:v>1136.0228780881594</c:v>
                </c:pt>
                <c:pt idx="204">
                  <c:v>1138.7727737018627</c:v>
                </c:pt>
                <c:pt idx="205">
                  <c:v>1142.440718314433</c:v>
                </c:pt>
                <c:pt idx="206">
                  <c:v>1136.0228780881594</c:v>
                </c:pt>
                <c:pt idx="207">
                  <c:v>1131.441741413139</c:v>
                </c:pt>
                <c:pt idx="208">
                  <c:v>1126.8631306732022</c:v>
                </c:pt>
                <c:pt idx="209">
                  <c:v>1132.357766584168</c:v>
                </c:pt>
                <c:pt idx="210">
                  <c:v>1144.2752983636515</c:v>
                </c:pt>
                <c:pt idx="211">
                  <c:v>1149.7814716324651</c:v>
                </c:pt>
                <c:pt idx="212">
                  <c:v>1153.4542832062102</c:v>
                </c:pt>
                <c:pt idx="213">
                  <c:v>1149.7814716324651</c:v>
                </c:pt>
                <c:pt idx="214">
                  <c:v>1140.6065434868274</c:v>
                </c:pt>
                <c:pt idx="215">
                  <c:v>1136.0228780881594</c:v>
                </c:pt>
                <c:pt idx="216">
                  <c:v>1142.440718314433</c:v>
                </c:pt>
                <c:pt idx="217">
                  <c:v>1124.1171755197643</c:v>
                </c:pt>
                <c:pt idx="218">
                  <c:v>1142.440718314433</c:v>
                </c:pt>
                <c:pt idx="219">
                  <c:v>1125.9477113923563</c:v>
                </c:pt>
                <c:pt idx="220">
                  <c:v>1128.6942720352408</c:v>
                </c:pt>
                <c:pt idx="221">
                  <c:v>1151.6176743602123</c:v>
                </c:pt>
                <c:pt idx="222">
                  <c:v>1144.2752983636515</c:v>
                </c:pt>
                <c:pt idx="223">
                  <c:v>1146.1102838135698</c:v>
                </c:pt>
                <c:pt idx="224">
                  <c:v>1148.8635225068133</c:v>
                </c:pt>
                <c:pt idx="225">
                  <c:v>1162.6434255030576</c:v>
                </c:pt>
                <c:pt idx="226">
                  <c:v>1167.2418127268425</c:v>
                </c:pt>
                <c:pt idx="227">
                  <c:v>1174.6045329024114</c:v>
                </c:pt>
                <c:pt idx="228">
                  <c:v>1164.4824748360966</c:v>
                </c:pt>
                <c:pt idx="229">
                  <c:v>1163.5628992585357</c:v>
                </c:pt>
                <c:pt idx="230">
                  <c:v>1157.1287199718086</c:v>
                </c:pt>
                <c:pt idx="231">
                  <c:v>1136.0228780881594</c:v>
                </c:pt>
                <c:pt idx="232">
                  <c:v>1119.542600487258</c:v>
                </c:pt>
                <c:pt idx="233">
                  <c:v>1111.314710705859</c:v>
                </c:pt>
                <c:pt idx="234">
                  <c:v>1092.1479462654675</c:v>
                </c:pt>
                <c:pt idx="235">
                  <c:v>1083.0364413825619</c:v>
                </c:pt>
                <c:pt idx="236">
                  <c:v>1083.9471421108115</c:v>
                </c:pt>
                <c:pt idx="237">
                  <c:v>1085.7688432538353</c:v>
                </c:pt>
                <c:pt idx="238">
                  <c:v>1083.0364413825619</c:v>
                </c:pt>
                <c:pt idx="239">
                  <c:v>1079.3946369135651</c:v>
                </c:pt>
                <c:pt idx="240">
                  <c:v>1069.3879021634712</c:v>
                </c:pt>
                <c:pt idx="241">
                  <c:v>1069.3879021634712</c:v>
                </c:pt>
                <c:pt idx="242">
                  <c:v>1070.2971071935044</c:v>
                </c:pt>
                <c:pt idx="243">
                  <c:v>1067.5697906972664</c:v>
                </c:pt>
                <c:pt idx="244">
                  <c:v>1066.6608842175174</c:v>
                </c:pt>
                <c:pt idx="245">
                  <c:v>1089.4134448998416</c:v>
                </c:pt>
                <c:pt idx="246">
                  <c:v>1118.6279878142918</c:v>
                </c:pt>
                <c:pt idx="247">
                  <c:v>1151.6176743602123</c:v>
                </c:pt>
                <c:pt idx="248">
                  <c:v>1176.446233426058</c:v>
                </c:pt>
                <c:pt idx="249">
                  <c:v>1201.349251806159</c:v>
                </c:pt>
                <c:pt idx="250">
                  <c:v>1223.548139229019</c:v>
                </c:pt>
                <c:pt idx="251">
                  <c:v>1244.8779047655016</c:v>
                </c:pt>
                <c:pt idx="252">
                  <c:v>1257.8881158277609</c:v>
                </c:pt>
                <c:pt idx="253">
                  <c:v>1270.9187426212793</c:v>
                </c:pt>
                <c:pt idx="254">
                  <c:v>1289.5694660882186</c:v>
                </c:pt>
                <c:pt idx="255">
                  <c:v>1311.0697124242356</c:v>
                </c:pt>
                <c:pt idx="256">
                  <c:v>1331.6873864267827</c:v>
                </c:pt>
                <c:pt idx="257">
                  <c:v>1346.7142769805241</c:v>
                </c:pt>
                <c:pt idx="258">
                  <c:v>1362.710199676409</c:v>
                </c:pt>
                <c:pt idx="259">
                  <c:v>1385.3452646219675</c:v>
                </c:pt>
                <c:pt idx="260">
                  <c:v>1405.2016857810409</c:v>
                </c:pt>
                <c:pt idx="261">
                  <c:v>1419.4139699582115</c:v>
                </c:pt>
                <c:pt idx="262">
                  <c:v>1439.352121679949</c:v>
                </c:pt>
                <c:pt idx="263">
                  <c:v>1460.2911828491606</c:v>
                </c:pt>
                <c:pt idx="264">
                  <c:v>1459.338261022589</c:v>
                </c:pt>
                <c:pt idx="265">
                  <c:v>1443.1552985773246</c:v>
                </c:pt>
                <c:pt idx="266">
                  <c:v>1433.6506202908022</c:v>
                </c:pt>
                <c:pt idx="267">
                  <c:v>1423.2080241309227</c:v>
                </c:pt>
                <c:pt idx="268">
                  <c:v>1424.156808594375</c:v>
                </c:pt>
                <c:pt idx="269">
                  <c:v>1427.003812589715</c:v>
                </c:pt>
                <c:pt idx="270">
                  <c:v>1419.4139699582115</c:v>
                </c:pt>
                <c:pt idx="271">
                  <c:v>1412.778543518527</c:v>
                </c:pt>
                <c:pt idx="272">
                  <c:v>1422.259348060339</c:v>
                </c:pt>
                <c:pt idx="273">
                  <c:v>1418.465727211555</c:v>
                </c:pt>
                <c:pt idx="274">
                  <c:v>1428.902357672005</c:v>
                </c:pt>
                <c:pt idx="275">
                  <c:v>1445.057540415508</c:v>
                </c:pt>
                <c:pt idx="276">
                  <c:v>1442.2043410430178</c:v>
                </c:pt>
                <c:pt idx="277">
                  <c:v>1439.352121679949</c:v>
                </c:pt>
                <c:pt idx="278">
                  <c:v>1432.700750534786</c:v>
                </c:pt>
                <c:pt idx="279">
                  <c:v>1427.003812589715</c:v>
                </c:pt>
                <c:pt idx="280">
                  <c:v>1423.2080241309227</c:v>
                </c:pt>
                <c:pt idx="281">
                  <c:v>1418.465727211555</c:v>
                </c:pt>
                <c:pt idx="282">
                  <c:v>1418.465727211555</c:v>
                </c:pt>
                <c:pt idx="283">
                  <c:v>1421.3107803578628</c:v>
                </c:pt>
                <c:pt idx="284">
                  <c:v>1426.0547027989883</c:v>
                </c:pt>
                <c:pt idx="285">
                  <c:v>1418.465727211555</c:v>
                </c:pt>
                <c:pt idx="286">
                  <c:v>1409.9364116380011</c:v>
                </c:pt>
                <c:pt idx="287">
                  <c:v>1402.3621455495709</c:v>
                </c:pt>
                <c:pt idx="288">
                  <c:v>1408.042197326834</c:v>
                </c:pt>
                <c:pt idx="289">
                  <c:v>1409.9364116380011</c:v>
                </c:pt>
                <c:pt idx="290">
                  <c:v>1414.67383866912</c:v>
                </c:pt>
                <c:pt idx="291">
                  <c:v>1413.726137021015</c:v>
                </c:pt>
                <c:pt idx="292">
                  <c:v>1416.5695665009284</c:v>
                </c:pt>
                <c:pt idx="293">
                  <c:v>1422.259348060339</c:v>
                </c:pt>
                <c:pt idx="294">
                  <c:v>1411.8310581369738</c:v>
                </c:pt>
                <c:pt idx="295">
                  <c:v>1414.67383866912</c:v>
                </c:pt>
                <c:pt idx="296">
                  <c:v>1427.9530308724534</c:v>
                </c:pt>
                <c:pt idx="297">
                  <c:v>1432.700750534786</c:v>
                </c:pt>
                <c:pt idx="298">
                  <c:v>1439.352121679949</c:v>
                </c:pt>
                <c:pt idx="299">
                  <c:v>1436.50088165331</c:v>
                </c:pt>
                <c:pt idx="300">
                  <c:v>1434.6005987126505</c:v>
                </c:pt>
                <c:pt idx="301">
                  <c:v>1436.50088165331</c:v>
                </c:pt>
                <c:pt idx="302">
                  <c:v>1439.352121679949</c:v>
                </c:pt>
                <c:pt idx="303">
                  <c:v>1434.6005987126505</c:v>
                </c:pt>
                <c:pt idx="304">
                  <c:v>1422.259348060339</c:v>
                </c:pt>
                <c:pt idx="305">
                  <c:v>1423.2080241309227</c:v>
                </c:pt>
                <c:pt idx="306">
                  <c:v>1429.8517930131884</c:v>
                </c:pt>
                <c:pt idx="307">
                  <c:v>1436.50088165331</c:v>
                </c:pt>
                <c:pt idx="308">
                  <c:v>1436.50088165331</c:v>
                </c:pt>
                <c:pt idx="309">
                  <c:v>1426.0547027989883</c:v>
                </c:pt>
                <c:pt idx="310">
                  <c:v>1422.259348060339</c:v>
                </c:pt>
                <c:pt idx="311">
                  <c:v>1419.4139699582115</c:v>
                </c:pt>
                <c:pt idx="312">
                  <c:v>1434.6005987126505</c:v>
                </c:pt>
                <c:pt idx="313">
                  <c:v>1436.50088165331</c:v>
                </c:pt>
                <c:pt idx="314">
                  <c:v>1421.3107803578628</c:v>
                </c:pt>
                <c:pt idx="315">
                  <c:v>1403.308551077252</c:v>
                </c:pt>
                <c:pt idx="316">
                  <c:v>1389.1237812430677</c:v>
                </c:pt>
                <c:pt idx="317">
                  <c:v>1387.2343080169444</c:v>
                </c:pt>
                <c:pt idx="318">
                  <c:v>1408.042197326834</c:v>
                </c:pt>
                <c:pt idx="319">
                  <c:v>1412.778543518527</c:v>
                </c:pt>
                <c:pt idx="320">
                  <c:v>1398.5776016933437</c:v>
                </c:pt>
                <c:pt idx="321">
                  <c:v>1395.7403252806935</c:v>
                </c:pt>
                <c:pt idx="322">
                  <c:v>1407.0952521800714</c:v>
                </c:pt>
                <c:pt idx="323">
                  <c:v>1409.9364116380011</c:v>
                </c:pt>
                <c:pt idx="324">
                  <c:v>1402.3621455495709</c:v>
                </c:pt>
                <c:pt idx="325">
                  <c:v>1397.6317351700882</c:v>
                </c:pt>
                <c:pt idx="326">
                  <c:v>1392.9040179714902</c:v>
                </c:pt>
                <c:pt idx="327">
                  <c:v>1408.042197326834</c:v>
                </c:pt>
                <c:pt idx="328">
                  <c:v>1419.4139699582115</c:v>
                </c:pt>
                <c:pt idx="329">
                  <c:v>1418.465727211555</c:v>
                </c:pt>
                <c:pt idx="330">
                  <c:v>1408.042197326834</c:v>
                </c:pt>
                <c:pt idx="331">
                  <c:v>1390.0686791039452</c:v>
                </c:pt>
                <c:pt idx="332">
                  <c:v>1377.7933854451603</c:v>
                </c:pt>
                <c:pt idx="333">
                  <c:v>1384.4009040500528</c:v>
                </c:pt>
                <c:pt idx="334">
                  <c:v>1398.5776016933437</c:v>
                </c:pt>
                <c:pt idx="335">
                  <c:v>1397.6317351700882</c:v>
                </c:pt>
                <c:pt idx="336">
                  <c:v>1393.8493461039288</c:v>
                </c:pt>
                <c:pt idx="337">
                  <c:v>1391.0136844959875</c:v>
                </c:pt>
                <c:pt idx="338">
                  <c:v>1393.8493461039288</c:v>
                </c:pt>
                <c:pt idx="339">
                  <c:v>1407.0952521800714</c:v>
                </c:pt>
                <c:pt idx="340">
                  <c:v>1411.8310581369738</c:v>
                </c:pt>
                <c:pt idx="341">
                  <c:v>1418.465727211555</c:v>
                </c:pt>
                <c:pt idx="342">
                  <c:v>1418.465727211555</c:v>
                </c:pt>
                <c:pt idx="343">
                  <c:v>1419.4139699582115</c:v>
                </c:pt>
                <c:pt idx="344">
                  <c:v>1424.156808594375</c:v>
                </c:pt>
                <c:pt idx="345">
                  <c:v>1439.352121679949</c:v>
                </c:pt>
                <c:pt idx="346">
                  <c:v>1435.5506858251952</c:v>
                </c:pt>
                <c:pt idx="347">
                  <c:v>1430.801336920822</c:v>
                </c:pt>
                <c:pt idx="348">
                  <c:v>1430.801336920822</c:v>
                </c:pt>
                <c:pt idx="349">
                  <c:v>1421.3107803578628</c:v>
                </c:pt>
                <c:pt idx="350">
                  <c:v>1403.308551077252</c:v>
                </c:pt>
                <c:pt idx="351">
                  <c:v>1385.3452646219675</c:v>
                </c:pt>
                <c:pt idx="352">
                  <c:v>1371.1911203141904</c:v>
                </c:pt>
                <c:pt idx="353">
                  <c:v>1382.5125050352403</c:v>
                </c:pt>
                <c:pt idx="354">
                  <c:v>1391.0136844959875</c:v>
                </c:pt>
                <c:pt idx="355">
                  <c:v>1401.4158478719123</c:v>
                </c:pt>
                <c:pt idx="356">
                  <c:v>1414.67383866912</c:v>
                </c:pt>
                <c:pt idx="357">
                  <c:v>1420.362320998735</c:v>
                </c:pt>
                <c:pt idx="358">
                  <c:v>1408.042197326834</c:v>
                </c:pt>
                <c:pt idx="359">
                  <c:v>1408.042197326834</c:v>
                </c:pt>
                <c:pt idx="360">
                  <c:v>1408.9892504712648</c:v>
                </c:pt>
                <c:pt idx="361">
                  <c:v>1410.8836808516862</c:v>
                </c:pt>
                <c:pt idx="362">
                  <c:v>1418.465727211555</c:v>
                </c:pt>
                <c:pt idx="363">
                  <c:v>1418.465727211555</c:v>
                </c:pt>
                <c:pt idx="364">
                  <c:v>1419.4139699582115</c:v>
                </c:pt>
                <c:pt idx="365">
                  <c:v>1426.0547027989883</c:v>
                </c:pt>
                <c:pt idx="366">
                  <c:v>1421.3107803578628</c:v>
                </c:pt>
                <c:pt idx="367">
                  <c:v>1419.4139699582115</c:v>
                </c:pt>
                <c:pt idx="368">
                  <c:v>1408.042197326834</c:v>
                </c:pt>
                <c:pt idx="369">
                  <c:v>1401.4158478719123</c:v>
                </c:pt>
                <c:pt idx="370">
                  <c:v>1408.9892504712648</c:v>
                </c:pt>
                <c:pt idx="371">
                  <c:v>1401.4158478719123</c:v>
                </c:pt>
                <c:pt idx="372">
                  <c:v>1393.8493461039288</c:v>
                </c:pt>
                <c:pt idx="373">
                  <c:v>1385.3452646219675</c:v>
                </c:pt>
                <c:pt idx="374">
                  <c:v>1374.0200197665</c:v>
                </c:pt>
                <c:pt idx="375">
                  <c:v>1387.2343080169444</c:v>
                </c:pt>
                <c:pt idx="376">
                  <c:v>1397.6317351700882</c:v>
                </c:pt>
                <c:pt idx="377">
                  <c:v>1402.3621455495709</c:v>
                </c:pt>
                <c:pt idx="378">
                  <c:v>1416.5695665009284</c:v>
                </c:pt>
                <c:pt idx="379">
                  <c:v>1425.105701475471</c:v>
                </c:pt>
                <c:pt idx="380">
                  <c:v>1429.8517930131884</c:v>
                </c:pt>
                <c:pt idx="381">
                  <c:v>1439.352121679949</c:v>
                </c:pt>
                <c:pt idx="382">
                  <c:v>1449.8150523317809</c:v>
                </c:pt>
                <c:pt idx="383">
                  <c:v>1434.6005987126505</c:v>
                </c:pt>
                <c:pt idx="384">
                  <c:v>1485.1056111520534</c:v>
                </c:pt>
                <c:pt idx="385">
                  <c:v>1532.0737871143788</c:v>
                </c:pt>
                <c:pt idx="386">
                  <c:v>1564.8207758221952</c:v>
                </c:pt>
                <c:pt idx="387">
                  <c:v>1588.9821001348014</c:v>
                </c:pt>
                <c:pt idx="388">
                  <c:v>1616.1265069497972</c:v>
                </c:pt>
                <c:pt idx="389">
                  <c:v>1647.2577270172997</c:v>
                </c:pt>
                <c:pt idx="390">
                  <c:v>1671.6604604313588</c:v>
                </c:pt>
                <c:pt idx="391">
                  <c:v>1698.096209665051</c:v>
                </c:pt>
                <c:pt idx="392">
                  <c:v>1721.6655140068124</c:v>
                </c:pt>
                <c:pt idx="393">
                  <c:v>1742.3436751938862</c:v>
                </c:pt>
                <c:pt idx="394">
                  <c:v>1769.9948999086141</c:v>
                </c:pt>
                <c:pt idx="395">
                  <c:v>1801.7094578833576</c:v>
                </c:pt>
                <c:pt idx="396">
                  <c:v>1834.5424540105164</c:v>
                </c:pt>
                <c:pt idx="397">
                  <c:v>1867.5057840298127</c:v>
                </c:pt>
                <c:pt idx="398">
                  <c:v>1894.573449371916</c:v>
                </c:pt>
                <c:pt idx="399">
                  <c:v>1928.7846464339632</c:v>
                </c:pt>
                <c:pt idx="400">
                  <c:v>1971.2410620513615</c:v>
                </c:pt>
                <c:pt idx="401">
                  <c:v>2010.8601951588653</c:v>
                </c:pt>
                <c:pt idx="402">
                  <c:v>2045.5548579457281</c:v>
                </c:pt>
                <c:pt idx="403">
                  <c:v>2075.2623468589863</c:v>
                </c:pt>
                <c:pt idx="404">
                  <c:v>2098.8992630878583</c:v>
                </c:pt>
                <c:pt idx="405">
                  <c:v>2128.798551652311</c:v>
                </c:pt>
                <c:pt idx="406">
                  <c:v>2153.624464599928</c:v>
                </c:pt>
                <c:pt idx="407">
                  <c:v>2177.485814013119</c:v>
                </c:pt>
                <c:pt idx="408">
                  <c:v>2200.3740515870054</c:v>
                </c:pt>
                <c:pt idx="409">
                  <c:v>2227.505374423681</c:v>
                </c:pt>
                <c:pt idx="410">
                  <c:v>2261.0199234175498</c:v>
                </c:pt>
                <c:pt idx="411">
                  <c:v>2277.8280587438844</c:v>
                </c:pt>
                <c:pt idx="412">
                  <c:v>2291.5097641831226</c:v>
                </c:pt>
                <c:pt idx="413">
                  <c:v>2316.827673568831</c:v>
                </c:pt>
                <c:pt idx="414">
                  <c:v>2337.985057581436</c:v>
                </c:pt>
                <c:pt idx="415">
                  <c:v>2351.7663210003925</c:v>
                </c:pt>
                <c:pt idx="416">
                  <c:v>2362.382878146667</c:v>
                </c:pt>
                <c:pt idx="417">
                  <c:v>2358.134626364086</c:v>
                </c:pt>
                <c:pt idx="418">
                  <c:v>2349.6446373852373</c:v>
                </c:pt>
                <c:pt idx="419">
                  <c:v>2348.5839988291546</c:v>
                </c:pt>
                <c:pt idx="420">
                  <c:v>2351.7663210003925</c:v>
                </c:pt>
                <c:pt idx="421">
                  <c:v>2349.6446373852373</c:v>
                </c:pt>
                <c:pt idx="422">
                  <c:v>2346.463128046941</c:v>
                </c:pt>
                <c:pt idx="423">
                  <c:v>2347.523495727921</c:v>
                </c:pt>
                <c:pt idx="424">
                  <c:v>2345.4028957516366</c:v>
                </c:pt>
                <c:pt idx="425">
                  <c:v>2344.3427988074404</c:v>
                </c:pt>
                <c:pt idx="426">
                  <c:v>2350.705411430777</c:v>
                </c:pt>
                <c:pt idx="427">
                  <c:v>2345.4028957516366</c:v>
                </c:pt>
                <c:pt idx="428">
                  <c:v>2337.985057581436</c:v>
                </c:pt>
                <c:pt idx="429">
                  <c:v>2336.925907128226</c:v>
                </c:pt>
                <c:pt idx="430">
                  <c:v>2349.6446373852373</c:v>
                </c:pt>
                <c:pt idx="431">
                  <c:v>2360.2584805828583</c:v>
                </c:pt>
                <c:pt idx="432">
                  <c:v>2362.382878146667</c:v>
                </c:pt>
                <c:pt idx="433">
                  <c:v>2358.134626364086</c:v>
                </c:pt>
                <c:pt idx="434">
                  <c:v>2350.705411430777</c:v>
                </c:pt>
                <c:pt idx="435">
                  <c:v>2351.7663210003925</c:v>
                </c:pt>
                <c:pt idx="436">
                  <c:v>2351.7663210003925</c:v>
                </c:pt>
                <c:pt idx="437">
                  <c:v>2351.7663210003925</c:v>
                </c:pt>
                <c:pt idx="438">
                  <c:v>2352.8273661287194</c:v>
                </c:pt>
                <c:pt idx="439">
                  <c:v>2352.8273661287194</c:v>
                </c:pt>
                <c:pt idx="440">
                  <c:v>2360.2584805828583</c:v>
                </c:pt>
                <c:pt idx="441">
                  <c:v>2362.382878146667</c:v>
                </c:pt>
                <c:pt idx="442">
                  <c:v>2368.7593336901596</c:v>
                </c:pt>
                <c:pt idx="443">
                  <c:v>2369.8225524788386</c:v>
                </c:pt>
                <c:pt idx="444">
                  <c:v>2370.8859074170323</c:v>
                </c:pt>
                <c:pt idx="445">
                  <c:v>2377.2688981398633</c:v>
                </c:pt>
                <c:pt idx="446">
                  <c:v>2373.0130258814725</c:v>
                </c:pt>
                <c:pt idx="447">
                  <c:v>2367.696251016134</c:v>
                </c:pt>
                <c:pt idx="448">
                  <c:v>2362.382878146667</c:v>
                </c:pt>
                <c:pt idx="449">
                  <c:v>2363.4452807698503</c:v>
                </c:pt>
                <c:pt idx="450">
                  <c:v>2362.382878146667</c:v>
                </c:pt>
                <c:pt idx="451">
                  <c:v>2353.8885468504004</c:v>
                </c:pt>
                <c:pt idx="452">
                  <c:v>2347.523495727921</c:v>
                </c:pt>
                <c:pt idx="453">
                  <c:v>2293.616644164994</c:v>
                </c:pt>
                <c:pt idx="454">
                  <c:v>2212.885186383529</c:v>
                </c:pt>
                <c:pt idx="455">
                  <c:v>2147.4110246961272</c:v>
                </c:pt>
                <c:pt idx="456">
                  <c:v>2078.341609967618</c:v>
                </c:pt>
                <c:pt idx="457">
                  <c:v>2025.1286817024793</c:v>
                </c:pt>
                <c:pt idx="458">
                  <c:v>1958.0765794234767</c:v>
                </c:pt>
                <c:pt idx="459">
                  <c:v>1897.586421287121</c:v>
                </c:pt>
                <c:pt idx="460">
                  <c:v>1840.5260622091796</c:v>
                </c:pt>
                <c:pt idx="461">
                  <c:v>1798.7310673160518</c:v>
                </c:pt>
                <c:pt idx="462">
                  <c:v>1766.0390832048906</c:v>
                </c:pt>
                <c:pt idx="463">
                  <c:v>1715.7669133311642</c:v>
                </c:pt>
                <c:pt idx="464">
                  <c:v>1689.2749389943747</c:v>
                </c:pt>
                <c:pt idx="465">
                  <c:v>1678.5060962538569</c:v>
                </c:pt>
                <c:pt idx="466">
                  <c:v>1650.1822714484574</c:v>
                </c:pt>
                <c:pt idx="467">
                  <c:v>1626.814704944531</c:v>
                </c:pt>
                <c:pt idx="468">
                  <c:v>1606.421886807535</c:v>
                </c:pt>
                <c:pt idx="469">
                  <c:v>1585.1115609538251</c:v>
                </c:pt>
                <c:pt idx="470">
                  <c:v>1559.0325036647832</c:v>
                </c:pt>
                <c:pt idx="471">
                  <c:v>1534.9580383030102</c:v>
                </c:pt>
                <c:pt idx="472">
                  <c:v>1503.286240671067</c:v>
                </c:pt>
                <c:pt idx="473">
                  <c:v>1479.3726195390623</c:v>
                </c:pt>
                <c:pt idx="474">
                  <c:v>1466.0110113591472</c:v>
                </c:pt>
                <c:pt idx="475">
                  <c:v>1447.9117204711047</c:v>
                </c:pt>
                <c:pt idx="476">
                  <c:v>1411.8310581369738</c:v>
                </c:pt>
                <c:pt idx="477">
                  <c:v>1383.456650862618</c:v>
                </c:pt>
                <c:pt idx="478">
                  <c:v>1352.3563789824898</c:v>
                </c:pt>
                <c:pt idx="479">
                  <c:v>1336.3803692874726</c:v>
                </c:pt>
                <c:pt idx="480">
                  <c:v>1323.2466951409779</c:v>
                </c:pt>
                <c:pt idx="481">
                  <c:v>1304.5202642295703</c:v>
                </c:pt>
                <c:pt idx="482">
                  <c:v>1288.6359343654076</c:v>
                </c:pt>
                <c:pt idx="483">
                  <c:v>1278.3740060055488</c:v>
                </c:pt>
                <c:pt idx="484">
                  <c:v>1270.9187426212793</c:v>
                </c:pt>
                <c:pt idx="485">
                  <c:v>1251.3804623293</c:v>
                </c:pt>
                <c:pt idx="486">
                  <c:v>1232.8152190708015</c:v>
                </c:pt>
                <c:pt idx="487">
                  <c:v>1205.9691287345618</c:v>
                </c:pt>
                <c:pt idx="488">
                  <c:v>1173.6838357917482</c:v>
                </c:pt>
                <c:pt idx="489">
                  <c:v>1140.6065434868274</c:v>
                </c:pt>
                <c:pt idx="490">
                  <c:v>1115.8847540629627</c:v>
                </c:pt>
                <c:pt idx="491">
                  <c:v>1095.7953493886644</c:v>
                </c:pt>
                <c:pt idx="492">
                  <c:v>1082.12584052061</c:v>
                </c:pt>
                <c:pt idx="493">
                  <c:v>1066.6608842175174</c:v>
                </c:pt>
                <c:pt idx="494">
                  <c:v>1045.7834457968215</c:v>
                </c:pt>
                <c:pt idx="495">
                  <c:v>1036.7226449022078</c:v>
                </c:pt>
                <c:pt idx="496">
                  <c:v>1021.3419369548386</c:v>
                </c:pt>
                <c:pt idx="497">
                  <c:v>1009.5994114115326</c:v>
                </c:pt>
                <c:pt idx="498">
                  <c:v>1004.1853796603159</c:v>
                </c:pt>
                <c:pt idx="499">
                  <c:v>992.4670728768533</c:v>
                </c:pt>
                <c:pt idx="500">
                  <c:v>987.0641959680793</c:v>
                </c:pt>
                <c:pt idx="501">
                  <c:v>971.7751073310765</c:v>
                </c:pt>
                <c:pt idx="502">
                  <c:v>935.9114353074278</c:v>
                </c:pt>
                <c:pt idx="503">
                  <c:v>916.2522387863598</c:v>
                </c:pt>
                <c:pt idx="504">
                  <c:v>885.9610954473499</c:v>
                </c:pt>
                <c:pt idx="505">
                  <c:v>865.5325049924563</c:v>
                </c:pt>
                <c:pt idx="506">
                  <c:v>851.3508944974305</c:v>
                </c:pt>
                <c:pt idx="507">
                  <c:v>851.3508944974305</c:v>
                </c:pt>
                <c:pt idx="508">
                  <c:v>836.3094236793459</c:v>
                </c:pt>
                <c:pt idx="509">
                  <c:v>810.7131586701853</c:v>
                </c:pt>
                <c:pt idx="510">
                  <c:v>781.6820252705058</c:v>
                </c:pt>
                <c:pt idx="511">
                  <c:v>772.0274914501254</c:v>
                </c:pt>
                <c:pt idx="512">
                  <c:v>771.1503629031713</c:v>
                </c:pt>
                <c:pt idx="513">
                  <c:v>751.0019352661388</c:v>
                </c:pt>
                <c:pt idx="514">
                  <c:v>729.1567774219552</c:v>
                </c:pt>
                <c:pt idx="515">
                  <c:v>713.4637719539055</c:v>
                </c:pt>
                <c:pt idx="516">
                  <c:v>700.4088840745023</c:v>
                </c:pt>
                <c:pt idx="517">
                  <c:v>673.4936462187607</c:v>
                </c:pt>
                <c:pt idx="518">
                  <c:v>637.1664498847074</c:v>
                </c:pt>
                <c:pt idx="519">
                  <c:v>625.9544492785737</c:v>
                </c:pt>
                <c:pt idx="520">
                  <c:v>613.8968930764643</c:v>
                </c:pt>
                <c:pt idx="521">
                  <c:v>576.9720624265515</c:v>
                </c:pt>
                <c:pt idx="522">
                  <c:v>546.1840265609235</c:v>
                </c:pt>
                <c:pt idx="523">
                  <c:v>526.5734866479099</c:v>
                </c:pt>
                <c:pt idx="524">
                  <c:v>501.063923885173</c:v>
                </c:pt>
                <c:pt idx="525">
                  <c:v>470.5555313788359</c:v>
                </c:pt>
                <c:pt idx="526">
                  <c:v>435.9458356218837</c:v>
                </c:pt>
                <c:pt idx="527">
                  <c:v>406.51467450512087</c:v>
                </c:pt>
                <c:pt idx="528">
                  <c:v>390.58133398743496</c:v>
                </c:pt>
                <c:pt idx="529">
                  <c:v>387.2308386185381</c:v>
                </c:pt>
                <c:pt idx="530">
                  <c:v>385.55609774704965</c:v>
                </c:pt>
                <c:pt idx="531">
                  <c:v>399.8021729042451</c:v>
                </c:pt>
                <c:pt idx="532">
                  <c:v>403.99685049642153</c:v>
                </c:pt>
                <c:pt idx="533">
                  <c:v>398.9634915950041</c:v>
                </c:pt>
                <c:pt idx="534">
                  <c:v>396.4479557776415</c:v>
                </c:pt>
                <c:pt idx="535">
                  <c:v>388.9059173198918</c:v>
                </c:pt>
                <c:pt idx="536">
                  <c:v>386.3934259625785</c:v>
                </c:pt>
                <c:pt idx="537">
                  <c:v>402.3187251818705</c:v>
                </c:pt>
                <c:pt idx="538">
                  <c:v>418.27462459848755</c:v>
                </c:pt>
                <c:pt idx="539">
                  <c:v>382.20762894879294</c:v>
                </c:pt>
                <c:pt idx="540">
                  <c:v>345.4633127954993</c:v>
                </c:pt>
                <c:pt idx="541">
                  <c:v>317.1809223025416</c:v>
                </c:pt>
                <c:pt idx="542">
                  <c:v>293.9616537097387</c:v>
                </c:pt>
                <c:pt idx="543">
                  <c:v>274.1109681479634</c:v>
                </c:pt>
                <c:pt idx="544">
                  <c:v>261.7283439173294</c:v>
                </c:pt>
                <c:pt idx="545">
                  <c:v>222.2275741535939</c:v>
                </c:pt>
                <c:pt idx="546">
                  <c:v>189.45319641531856</c:v>
                </c:pt>
                <c:pt idx="547">
                  <c:v>168.21900841622386</c:v>
                </c:pt>
                <c:pt idx="548">
                  <c:v>141.34588300595587</c:v>
                </c:pt>
                <c:pt idx="549">
                  <c:v>125.91283645672416</c:v>
                </c:pt>
                <c:pt idx="550">
                  <c:v>151.1078693437235</c:v>
                </c:pt>
                <c:pt idx="551">
                  <c:v>195.99773170988865</c:v>
                </c:pt>
                <c:pt idx="552">
                  <c:v>244.4236321005904</c:v>
                </c:pt>
                <c:pt idx="553">
                  <c:v>298.1031928032877</c:v>
                </c:pt>
                <c:pt idx="554">
                  <c:v>338.7999613866733</c:v>
                </c:pt>
                <c:pt idx="555">
                  <c:v>378.02394081894204</c:v>
                </c:pt>
                <c:pt idx="556">
                  <c:v>407.35411885309895</c:v>
                </c:pt>
                <c:pt idx="557">
                  <c:v>432.57699012520925</c:v>
                </c:pt>
                <c:pt idx="558">
                  <c:v>459.56609987063734</c:v>
                </c:pt>
                <c:pt idx="559">
                  <c:v>484.1009809707854</c:v>
                </c:pt>
                <c:pt idx="560">
                  <c:v>503.6113566313453</c:v>
                </c:pt>
                <c:pt idx="561">
                  <c:v>518.9123861426402</c:v>
                </c:pt>
                <c:pt idx="562">
                  <c:v>541.0637669896075</c:v>
                </c:pt>
                <c:pt idx="563">
                  <c:v>559.853507301536</c:v>
                </c:pt>
                <c:pt idx="564">
                  <c:v>582.1145180526214</c:v>
                </c:pt>
                <c:pt idx="565">
                  <c:v>607.8746740847645</c:v>
                </c:pt>
                <c:pt idx="566">
                  <c:v>628.5404907100119</c:v>
                </c:pt>
                <c:pt idx="567">
                  <c:v>650.9866494561318</c:v>
                </c:pt>
                <c:pt idx="568">
                  <c:v>673.4936462187607</c:v>
                </c:pt>
                <c:pt idx="569">
                  <c:v>664.8298882239751</c:v>
                </c:pt>
                <c:pt idx="570">
                  <c:v>659.6359689044565</c:v>
                </c:pt>
                <c:pt idx="571">
                  <c:v>650.1222128027715</c:v>
                </c:pt>
                <c:pt idx="572">
                  <c:v>641.4827919708317</c:v>
                </c:pt>
                <c:pt idx="573">
                  <c:v>654.4452962243747</c:v>
                </c:pt>
                <c:pt idx="574">
                  <c:v>659.6359689044565</c:v>
                </c:pt>
                <c:pt idx="575">
                  <c:v>674.3605193793107</c:v>
                </c:pt>
                <c:pt idx="576">
                  <c:v>678.6962431322864</c:v>
                </c:pt>
                <c:pt idx="577">
                  <c:v>668.2943067987935</c:v>
                </c:pt>
                <c:pt idx="578">
                  <c:v>668.2943067987935</c:v>
                </c:pt>
                <c:pt idx="579">
                  <c:v>658.7706314396779</c:v>
                </c:pt>
                <c:pt idx="580">
                  <c:v>634.5777211543727</c:v>
                </c:pt>
                <c:pt idx="581">
                  <c:v>615.618329564277</c:v>
                </c:pt>
                <c:pt idx="582">
                  <c:v>614.7575667129379</c:v>
                </c:pt>
                <c:pt idx="583">
                  <c:v>613.8968930764643</c:v>
                </c:pt>
                <c:pt idx="584">
                  <c:v>597.5610202480954</c:v>
                </c:pt>
                <c:pt idx="585">
                  <c:v>602.7162459490726</c:v>
                </c:pt>
                <c:pt idx="586">
                  <c:v>607.8746740847645</c:v>
                </c:pt>
                <c:pt idx="587">
                  <c:v>618.2011535924817</c:v>
                </c:pt>
                <c:pt idx="588">
                  <c:v>644.0736745648579</c:v>
                </c:pt>
                <c:pt idx="589">
                  <c:v>651.851176106228</c:v>
                </c:pt>
                <c:pt idx="590">
                  <c:v>649.2578661274138</c:v>
                </c:pt>
                <c:pt idx="591">
                  <c:v>649.2578661274138</c:v>
                </c:pt>
                <c:pt idx="592">
                  <c:v>658.7706314396779</c:v>
                </c:pt>
                <c:pt idx="593">
                  <c:v>649.2578661274138</c:v>
                </c:pt>
                <c:pt idx="594">
                  <c:v>642.3463296862986</c:v>
                </c:pt>
                <c:pt idx="595">
                  <c:v>625.9544492785737</c:v>
                </c:pt>
                <c:pt idx="596">
                  <c:v>613.0363086363619</c:v>
                </c:pt>
                <c:pt idx="597">
                  <c:v>610.4550903094607</c:v>
                </c:pt>
                <c:pt idx="598">
                  <c:v>615.618329564277</c:v>
                </c:pt>
                <c:pt idx="599">
                  <c:v>626.8163736085078</c:v>
                </c:pt>
                <c:pt idx="600">
                  <c:v>639.7559858941338</c:v>
                </c:pt>
                <c:pt idx="601">
                  <c:v>642.3463296862986</c:v>
                </c:pt>
                <c:pt idx="602">
                  <c:v>642.3463296862986</c:v>
                </c:pt>
                <c:pt idx="603">
                  <c:v>635.4405410645436</c:v>
                </c:pt>
                <c:pt idx="604">
                  <c:v>641.4827919708317</c:v>
                </c:pt>
                <c:pt idx="605">
                  <c:v>645.8013788314956</c:v>
                </c:pt>
                <c:pt idx="606">
                  <c:v>649.2578661274138</c:v>
                </c:pt>
                <c:pt idx="607">
                  <c:v>652.715792771801</c:v>
                </c:pt>
                <c:pt idx="608">
                  <c:v>643.2099572114142</c:v>
                </c:pt>
                <c:pt idx="609">
                  <c:v>644.93748176532</c:v>
                </c:pt>
                <c:pt idx="610">
                  <c:v>643.2099572114142</c:v>
                </c:pt>
                <c:pt idx="611">
                  <c:v>638.0295388319782</c:v>
                </c:pt>
                <c:pt idx="612">
                  <c:v>634.5777211543727</c:v>
                </c:pt>
                <c:pt idx="613">
                  <c:v>637.1664498847074</c:v>
                </c:pt>
                <c:pt idx="614">
                  <c:v>631.127337745116</c:v>
                </c:pt>
                <c:pt idx="615">
                  <c:v>620.7847812207162</c:v>
                </c:pt>
                <c:pt idx="616">
                  <c:v>622.5076463309977</c:v>
                </c:pt>
                <c:pt idx="617">
                  <c:v>629.402683518744</c:v>
                </c:pt>
                <c:pt idx="618">
                  <c:v>633.7149908859664</c:v>
                </c:pt>
                <c:pt idx="619">
                  <c:v>630.264965857581</c:v>
                </c:pt>
                <c:pt idx="620">
                  <c:v>622.5076463309977</c:v>
                </c:pt>
                <c:pt idx="621">
                  <c:v>625.0926144044181</c:v>
                </c:pt>
                <c:pt idx="622">
                  <c:v>620.7847812207162</c:v>
                </c:pt>
                <c:pt idx="623">
                  <c:v>595.8433226462253</c:v>
                </c:pt>
                <c:pt idx="624">
                  <c:v>570.1204050170902</c:v>
                </c:pt>
                <c:pt idx="625">
                  <c:v>543.6235021279404</c:v>
                </c:pt>
                <c:pt idx="626">
                  <c:v>519.7632705777643</c:v>
                </c:pt>
                <c:pt idx="627">
                  <c:v>509.5584072430045</c:v>
                </c:pt>
                <c:pt idx="628">
                  <c:v>502.7621255479936</c:v>
                </c:pt>
                <c:pt idx="629">
                  <c:v>494.27458801625016</c:v>
                </c:pt>
                <c:pt idx="630">
                  <c:v>485.7957168098037</c:v>
                </c:pt>
                <c:pt idx="631">
                  <c:v>476.4789469893164</c:v>
                </c:pt>
                <c:pt idx="632">
                  <c:v>462.94591467436044</c:v>
                </c:pt>
                <c:pt idx="633">
                  <c:v>449.4349013972667</c:v>
                </c:pt>
                <c:pt idx="634">
                  <c:v>437.63077102632826</c:v>
                </c:pt>
                <c:pt idx="635">
                  <c:v>444.3739335897931</c:v>
                </c:pt>
                <c:pt idx="636">
                  <c:v>462.10083199955557</c:v>
                </c:pt>
                <c:pt idx="637">
                  <c:v>464.6363380767387</c:v>
                </c:pt>
                <c:pt idx="638">
                  <c:v>473.0936207004946</c:v>
                </c:pt>
                <c:pt idx="639">
                  <c:v>479.8656539591884</c:v>
                </c:pt>
                <c:pt idx="640">
                  <c:v>479.01884771628215</c:v>
                </c:pt>
                <c:pt idx="641">
                  <c:v>484.1009809707854</c:v>
                </c:pt>
                <c:pt idx="642">
                  <c:v>474.7861113301368</c:v>
                </c:pt>
                <c:pt idx="643">
                  <c:v>472.2475047278042</c:v>
                </c:pt>
                <c:pt idx="644">
                  <c:v>468.8639027080241</c:v>
                </c:pt>
                <c:pt idx="645">
                  <c:v>469.709673967438</c:v>
                </c:pt>
                <c:pt idx="646">
                  <c:v>467.17261857496374</c:v>
                </c:pt>
                <c:pt idx="647">
                  <c:v>460.41092461518934</c:v>
                </c:pt>
                <c:pt idx="648">
                  <c:v>447.74756938459393</c:v>
                </c:pt>
                <c:pt idx="649">
                  <c:v>441.0016678411406</c:v>
                </c:pt>
                <c:pt idx="650">
                  <c:v>441.0016678411406</c:v>
                </c:pt>
                <c:pt idx="651">
                  <c:v>440.15881534330947</c:v>
                </c:pt>
                <c:pt idx="652">
                  <c:v>440.15881534330947</c:v>
                </c:pt>
                <c:pt idx="653">
                  <c:v>451.12257633921035</c:v>
                </c:pt>
                <c:pt idx="654">
                  <c:v>457.8767081893452</c:v>
                </c:pt>
                <c:pt idx="655">
                  <c:v>461.25583531899787</c:v>
                </c:pt>
                <c:pt idx="656">
                  <c:v>459.56609987063734</c:v>
                </c:pt>
                <c:pt idx="657">
                  <c:v>461.25583531899787</c:v>
                </c:pt>
                <c:pt idx="658">
                  <c:v>456.1876601352732</c:v>
                </c:pt>
                <c:pt idx="659">
                  <c:v>464.6363380767387</c:v>
                </c:pt>
                <c:pt idx="660">
                  <c:v>466.3271056662383</c:v>
                </c:pt>
                <c:pt idx="661">
                  <c:v>461.25583531899787</c:v>
                </c:pt>
                <c:pt idx="662">
                  <c:v>456.1876601352732</c:v>
                </c:pt>
                <c:pt idx="663">
                  <c:v>457.0321412176434</c:v>
                </c:pt>
                <c:pt idx="664">
                  <c:v>453.6547320495058</c:v>
                </c:pt>
                <c:pt idx="665">
                  <c:v>435.1034961096882</c:v>
                </c:pt>
                <c:pt idx="666">
                  <c:v>446.06058016185364</c:v>
                </c:pt>
                <c:pt idx="667">
                  <c:v>458.7213610678493</c:v>
                </c:pt>
                <c:pt idx="668">
                  <c:v>471.40147495977163</c:v>
                </c:pt>
                <c:pt idx="669">
                  <c:v>479.8656539591884</c:v>
                </c:pt>
                <c:pt idx="670">
                  <c:v>502.7621255479936</c:v>
                </c:pt>
                <c:pt idx="671">
                  <c:v>516.360255839799</c:v>
                </c:pt>
                <c:pt idx="672">
                  <c:v>472.2475047278042</c:v>
                </c:pt>
                <c:pt idx="673">
                  <c:v>451.12257633921035</c:v>
                </c:pt>
                <c:pt idx="674">
                  <c:v>417.43407562902803</c:v>
                </c:pt>
                <c:pt idx="675">
                  <c:v>405.6753150077809</c:v>
                </c:pt>
                <c:pt idx="676">
                  <c:v>394.7713551537163</c:v>
                </c:pt>
                <c:pt idx="677">
                  <c:v>396.4479557776415</c:v>
                </c:pt>
                <c:pt idx="678">
                  <c:v>397.2863830488042</c:v>
                </c:pt>
                <c:pt idx="679">
                  <c:v>404.8360403439313</c:v>
                </c:pt>
                <c:pt idx="680">
                  <c:v>399.8021729042451</c:v>
                </c:pt>
                <c:pt idx="681">
                  <c:v>400.6409389270595</c:v>
                </c:pt>
                <c:pt idx="682">
                  <c:v>393.0950929737545</c:v>
                </c:pt>
                <c:pt idx="683">
                  <c:v>391.4191691011469</c:v>
                </c:pt>
                <c:pt idx="684">
                  <c:v>391.4191691011469</c:v>
                </c:pt>
                <c:pt idx="685">
                  <c:v>380.5339007497913</c:v>
                </c:pt>
                <c:pt idx="686">
                  <c:v>378.86050983619043</c:v>
                </c:pt>
                <c:pt idx="687">
                  <c:v>381.3707226801192</c:v>
                </c:pt>
                <c:pt idx="688">
                  <c:v>386.3934259625785</c:v>
                </c:pt>
                <c:pt idx="689">
                  <c:v>376.35105557863653</c:v>
                </c:pt>
                <c:pt idx="690">
                  <c:v>372.17031631882713</c:v>
                </c:pt>
                <c:pt idx="691">
                  <c:v>370.49860979521935</c:v>
                </c:pt>
                <c:pt idx="692">
                  <c:v>360.47543181133915</c:v>
                </c:pt>
                <c:pt idx="693">
                  <c:v>360.47543181133915</c:v>
                </c:pt>
                <c:pt idx="694">
                  <c:v>357.1370592035846</c:v>
                </c:pt>
                <c:pt idx="695">
                  <c:v>357.1370592035846</c:v>
                </c:pt>
                <c:pt idx="696">
                  <c:v>357.1370592035846</c:v>
                </c:pt>
                <c:pt idx="697">
                  <c:v>349.6306242748833</c:v>
                </c:pt>
                <c:pt idx="698">
                  <c:v>342.963929387515</c:v>
                </c:pt>
                <c:pt idx="699">
                  <c:v>348.79699465405713</c:v>
                </c:pt>
                <c:pt idx="700">
                  <c:v>359.64071282911135</c:v>
                </c:pt>
                <c:pt idx="701">
                  <c:v>366.32081525135965</c:v>
                </c:pt>
                <c:pt idx="702">
                  <c:v>356.30267571260015</c:v>
                </c:pt>
                <c:pt idx="703">
                  <c:v>362.9800923153371</c:v>
                </c:pt>
                <c:pt idx="704">
                  <c:v>360.47543181133915</c:v>
                </c:pt>
                <c:pt idx="705">
                  <c:v>349.6306242748833</c:v>
                </c:pt>
                <c:pt idx="706">
                  <c:v>369.6628827185696</c:v>
                </c:pt>
                <c:pt idx="707">
                  <c:v>367.1562060260936</c:v>
                </c:pt>
                <c:pt idx="708">
                  <c:v>366.32081525135965</c:v>
                </c:pt>
                <c:pt idx="709">
                  <c:v>382.20762894879294</c:v>
                </c:pt>
                <c:pt idx="710">
                  <c:v>366.32081525135965</c:v>
                </c:pt>
                <c:pt idx="711">
                  <c:v>351.29813462156187</c:v>
                </c:pt>
                <c:pt idx="712">
                  <c:v>318.8419285132859</c:v>
                </c:pt>
                <c:pt idx="713">
                  <c:v>303.0757678026225</c:v>
                </c:pt>
                <c:pt idx="714">
                  <c:v>284.85753196975315</c:v>
                </c:pt>
                <c:pt idx="715">
                  <c:v>267.5046041474586</c:v>
                </c:pt>
                <c:pt idx="716">
                  <c:v>248.54053188546786</c:v>
                </c:pt>
                <c:pt idx="717">
                  <c:v>252.65947374290053</c:v>
                </c:pt>
                <c:pt idx="718">
                  <c:v>260.9034917857707</c:v>
                </c:pt>
                <c:pt idx="719">
                  <c:v>264.2033920336539</c:v>
                </c:pt>
                <c:pt idx="720">
                  <c:v>265.0285720339358</c:v>
                </c:pt>
                <c:pt idx="721">
                  <c:v>244.4236321005904</c:v>
                </c:pt>
                <c:pt idx="722">
                  <c:v>231.26325196237744</c:v>
                </c:pt>
                <c:pt idx="723">
                  <c:v>203.36650448622865</c:v>
                </c:pt>
                <c:pt idx="724">
                  <c:v>184.54817759406268</c:v>
                </c:pt>
                <c:pt idx="725">
                  <c:v>174.74682336577243</c:v>
                </c:pt>
                <c:pt idx="726">
                  <c:v>163.32651259709488</c:v>
                </c:pt>
                <c:pt idx="727">
                  <c:v>160.88134521757817</c:v>
                </c:pt>
                <c:pt idx="728">
                  <c:v>145.41198274835418</c:v>
                </c:pt>
                <c:pt idx="729">
                  <c:v>134.84426186130938</c:v>
                </c:pt>
                <c:pt idx="730">
                  <c:v>106.45937036456496</c:v>
                </c:pt>
                <c:pt idx="731">
                  <c:v>72.52508127456753</c:v>
                </c:pt>
                <c:pt idx="732">
                  <c:v>31.504723167434292</c:v>
                </c:pt>
                <c:pt idx="733">
                  <c:v>7.46941919511022</c:v>
                </c:pt>
                <c:pt idx="734">
                  <c:v>12.270917708139422</c:v>
                </c:pt>
                <c:pt idx="735">
                  <c:v>12.270917708139422</c:v>
                </c:pt>
                <c:pt idx="736">
                  <c:v>13.071437449244968</c:v>
                </c:pt>
                <c:pt idx="737">
                  <c:v>12.270917708139422</c:v>
                </c:pt>
                <c:pt idx="738">
                  <c:v>14.672708484412794</c:v>
                </c:pt>
                <c:pt idx="739">
                  <c:v>13.071437449244968</c:v>
                </c:pt>
                <c:pt idx="740">
                  <c:v>15.473459808249146</c:v>
                </c:pt>
                <c:pt idx="741">
                  <c:v>15.473459808249146</c:v>
                </c:pt>
                <c:pt idx="742">
                  <c:v>15.473459808249146</c:v>
                </c:pt>
                <c:pt idx="743">
                  <c:v>15.473459808249146</c:v>
                </c:pt>
                <c:pt idx="744">
                  <c:v>18.67723749278923</c:v>
                </c:pt>
                <c:pt idx="745">
                  <c:v>14.672708484412794</c:v>
                </c:pt>
                <c:pt idx="746">
                  <c:v>15.473459808249146</c:v>
                </c:pt>
                <c:pt idx="747">
                  <c:v>14.672708484412794</c:v>
                </c:pt>
                <c:pt idx="748">
                  <c:v>15.473459808249146</c:v>
                </c:pt>
                <c:pt idx="749">
                  <c:v>16.274288356104876</c:v>
                </c:pt>
                <c:pt idx="750">
                  <c:v>17.075194142881003</c:v>
                </c:pt>
                <c:pt idx="751">
                  <c:v>15.473459808249146</c:v>
                </c:pt>
                <c:pt idx="752">
                  <c:v>16.274288356104876</c:v>
                </c:pt>
                <c:pt idx="753">
                  <c:v>14.672708484412794</c:v>
                </c:pt>
                <c:pt idx="754">
                  <c:v>14.672708484412794</c:v>
                </c:pt>
                <c:pt idx="755">
                  <c:v>14.672708484412794</c:v>
                </c:pt>
                <c:pt idx="756">
                  <c:v>15.473459808249146</c:v>
                </c:pt>
                <c:pt idx="757">
                  <c:v>13.071437449244968</c:v>
                </c:pt>
                <c:pt idx="758">
                  <c:v>13.872034369708388</c:v>
                </c:pt>
                <c:pt idx="759">
                  <c:v>14.672708484412794</c:v>
                </c:pt>
                <c:pt idx="760">
                  <c:v>14.672708484412794</c:v>
                </c:pt>
                <c:pt idx="761">
                  <c:v>12.270917708139422</c:v>
                </c:pt>
                <c:pt idx="762">
                  <c:v>11.470475131514661</c:v>
                </c:pt>
                <c:pt idx="763">
                  <c:v>13.872034369708388</c:v>
                </c:pt>
                <c:pt idx="764">
                  <c:v>14.672708484412794</c:v>
                </c:pt>
              </c:numCache>
            </c:numRef>
          </c:yVal>
          <c:smooth val="0"/>
        </c:ser>
        <c:axId val="37407615"/>
        <c:axId val="40943400"/>
      </c:scatterChart>
      <c:valAx>
        <c:axId val="3740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43400"/>
        <c:crosses val="autoZero"/>
        <c:crossBetween val="midCat"/>
        <c:dispUnits/>
      </c:valAx>
      <c:valAx>
        <c:axId val="4094340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407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2003: FDK Profile 2049-2106 UT 03/07
Aerosol Absorption at 565 nm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DATA!$R$7</c:f>
              <c:strCache>
                <c:ptCount val="1"/>
                <c:pt idx="0">
                  <c:v>Bap565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DATA!$AR$454:$AR$558</c:f>
              <c:numCache>
                <c:ptCount val="105"/>
                <c:pt idx="15">
                  <c:v>241.0680542</c:v>
                </c:pt>
                <c:pt idx="16">
                  <c:v>241.0680542</c:v>
                </c:pt>
                <c:pt idx="17">
                  <c:v>238.5883026</c:v>
                </c:pt>
                <c:pt idx="18">
                  <c:v>234.5350189</c:v>
                </c:pt>
                <c:pt idx="19">
                  <c:v>226.1451721</c:v>
                </c:pt>
                <c:pt idx="20">
                  <c:v>219.3853607</c:v>
                </c:pt>
                <c:pt idx="21">
                  <c:v>215.0488281</c:v>
                </c:pt>
                <c:pt idx="22">
                  <c:v>220.2480011</c:v>
                </c:pt>
                <c:pt idx="23">
                  <c:v>213.4002228</c:v>
                </c:pt>
                <c:pt idx="24">
                  <c:v>206.6311646</c:v>
                </c:pt>
                <c:pt idx="25">
                  <c:v>211.5035248</c:v>
                </c:pt>
                <c:pt idx="26">
                  <c:v>216.6869659</c:v>
                </c:pt>
                <c:pt idx="27">
                  <c:v>210.163208</c:v>
                </c:pt>
                <c:pt idx="28">
                  <c:v>200.8764648</c:v>
                </c:pt>
                <c:pt idx="29">
                  <c:v>202.7619019</c:v>
                </c:pt>
                <c:pt idx="30">
                  <c:v>206.0340424</c:v>
                </c:pt>
                <c:pt idx="31">
                  <c:v>197.1766205</c:v>
                </c:pt>
                <c:pt idx="32">
                  <c:v>201.022522</c:v>
                </c:pt>
                <c:pt idx="33">
                  <c:v>201.8851776</c:v>
                </c:pt>
                <c:pt idx="34">
                  <c:v>202.9838409</c:v>
                </c:pt>
                <c:pt idx="35">
                  <c:v>207.7395935</c:v>
                </c:pt>
                <c:pt idx="36">
                  <c:v>208.5392761</c:v>
                </c:pt>
                <c:pt idx="37">
                  <c:v>200.4577179</c:v>
                </c:pt>
                <c:pt idx="38">
                  <c:v>197.543869</c:v>
                </c:pt>
                <c:pt idx="39">
                  <c:v>200.2160797</c:v>
                </c:pt>
                <c:pt idx="40">
                  <c:v>196.227417</c:v>
                </c:pt>
                <c:pt idx="41">
                  <c:v>191.4744415</c:v>
                </c:pt>
                <c:pt idx="42">
                  <c:v>191.4744415</c:v>
                </c:pt>
                <c:pt idx="43">
                  <c:v>206.0268707</c:v>
                </c:pt>
                <c:pt idx="44">
                  <c:v>219.6351776</c:v>
                </c:pt>
                <c:pt idx="45">
                  <c:v>241.1603546</c:v>
                </c:pt>
                <c:pt idx="46">
                  <c:v>261.7976074</c:v>
                </c:pt>
                <c:pt idx="47">
                  <c:v>270.5844116</c:v>
                </c:pt>
                <c:pt idx="48">
                  <c:v>276.7434082</c:v>
                </c:pt>
                <c:pt idx="49">
                  <c:v>286.1031189</c:v>
                </c:pt>
                <c:pt idx="50">
                  <c:v>289.4046936</c:v>
                </c:pt>
                <c:pt idx="51">
                  <c:v>294.2770081</c:v>
                </c:pt>
                <c:pt idx="52">
                  <c:v>302.7176208</c:v>
                </c:pt>
                <c:pt idx="53">
                  <c:v>298.4440613</c:v>
                </c:pt>
                <c:pt idx="54">
                  <c:v>298.047821</c:v>
                </c:pt>
                <c:pt idx="55">
                  <c:v>301.5067444</c:v>
                </c:pt>
                <c:pt idx="56">
                  <c:v>305.6330261</c:v>
                </c:pt>
                <c:pt idx="57">
                  <c:v>308.2265015</c:v>
                </c:pt>
                <c:pt idx="58">
                  <c:v>307.1629639</c:v>
                </c:pt>
                <c:pt idx="59">
                  <c:v>318.9616394</c:v>
                </c:pt>
                <c:pt idx="60">
                  <c:v>317.542572</c:v>
                </c:pt>
                <c:pt idx="61">
                  <c:v>317.5214844</c:v>
                </c:pt>
                <c:pt idx="62">
                  <c:v>317.6062927</c:v>
                </c:pt>
                <c:pt idx="63">
                  <c:v>325.3230591</c:v>
                </c:pt>
                <c:pt idx="64">
                  <c:v>326.2643738</c:v>
                </c:pt>
                <c:pt idx="65">
                  <c:v>322.01297</c:v>
                </c:pt>
                <c:pt idx="66">
                  <c:v>333.118927</c:v>
                </c:pt>
                <c:pt idx="67">
                  <c:v>330.0294495</c:v>
                </c:pt>
                <c:pt idx="68">
                  <c:v>330.0294495</c:v>
                </c:pt>
                <c:pt idx="69">
                  <c:v>319.9559937</c:v>
                </c:pt>
                <c:pt idx="70">
                  <c:v>325.6965637</c:v>
                </c:pt>
                <c:pt idx="71">
                  <c:v>322.2810669</c:v>
                </c:pt>
                <c:pt idx="72">
                  <c:v>314.7519836</c:v>
                </c:pt>
                <c:pt idx="73">
                  <c:v>319.6993103</c:v>
                </c:pt>
                <c:pt idx="74">
                  <c:v>321.8300171</c:v>
                </c:pt>
                <c:pt idx="75">
                  <c:v>328.4360046</c:v>
                </c:pt>
                <c:pt idx="76">
                  <c:v>326.1445007</c:v>
                </c:pt>
                <c:pt idx="77">
                  <c:v>329.6862488</c:v>
                </c:pt>
                <c:pt idx="78">
                  <c:v>329.8343506</c:v>
                </c:pt>
                <c:pt idx="79">
                  <c:v>332.9878235</c:v>
                </c:pt>
                <c:pt idx="80">
                  <c:v>327.0055847</c:v>
                </c:pt>
                <c:pt idx="81">
                  <c:v>318.6630554</c:v>
                </c:pt>
                <c:pt idx="82">
                  <c:v>308.0361023</c:v>
                </c:pt>
                <c:pt idx="83">
                  <c:v>305.79241939999997</c:v>
                </c:pt>
                <c:pt idx="84">
                  <c:v>306.8531189</c:v>
                </c:pt>
                <c:pt idx="85">
                  <c:v>293.9473877</c:v>
                </c:pt>
                <c:pt idx="86">
                  <c:v>298.1144104</c:v>
                </c:pt>
                <c:pt idx="87">
                  <c:v>296.4073792</c:v>
                </c:pt>
                <c:pt idx="88">
                  <c:v>296.8563843</c:v>
                </c:pt>
                <c:pt idx="89">
                  <c:v>299.7580872</c:v>
                </c:pt>
                <c:pt idx="90">
                  <c:v>301.5648193</c:v>
                </c:pt>
                <c:pt idx="91">
                  <c:v>308.6428528</c:v>
                </c:pt>
                <c:pt idx="92">
                  <c:v>309.7793579</c:v>
                </c:pt>
                <c:pt idx="93">
                  <c:v>324.2121582</c:v>
                </c:pt>
                <c:pt idx="94">
                  <c:v>324.2121582</c:v>
                </c:pt>
                <c:pt idx="95">
                  <c:v>331.2114563</c:v>
                </c:pt>
                <c:pt idx="96">
                  <c:v>345.6850281</c:v>
                </c:pt>
                <c:pt idx="97">
                  <c:v>361.6575623</c:v>
                </c:pt>
                <c:pt idx="98">
                  <c:v>376.1240234</c:v>
                </c:pt>
                <c:pt idx="99">
                  <c:v>380.1429138</c:v>
                </c:pt>
                <c:pt idx="100">
                  <c:v>377.2226257</c:v>
                </c:pt>
                <c:pt idx="101">
                  <c:v>380.7601624</c:v>
                </c:pt>
                <c:pt idx="102">
                  <c:v>374.9446411</c:v>
                </c:pt>
                <c:pt idx="103">
                  <c:v>367.8137207</c:v>
                </c:pt>
                <c:pt idx="104">
                  <c:v>370.0545654</c:v>
                </c:pt>
              </c:numCache>
            </c:numRef>
          </c:xVal>
          <c:yVal>
            <c:numRef>
              <c:f>DATA!$M$454:$M$558</c:f>
              <c:numCache>
                <c:ptCount val="105"/>
                <c:pt idx="0">
                  <c:v>2377.2688981398633</c:v>
                </c:pt>
                <c:pt idx="1">
                  <c:v>2373.0130258814725</c:v>
                </c:pt>
                <c:pt idx="2">
                  <c:v>2367.696251016134</c:v>
                </c:pt>
                <c:pt idx="3">
                  <c:v>2362.382878146667</c:v>
                </c:pt>
                <c:pt idx="4">
                  <c:v>2363.4452807698503</c:v>
                </c:pt>
                <c:pt idx="5">
                  <c:v>2362.382878146667</c:v>
                </c:pt>
                <c:pt idx="6">
                  <c:v>2353.8885468504004</c:v>
                </c:pt>
                <c:pt idx="7">
                  <c:v>2347.523495727921</c:v>
                </c:pt>
                <c:pt idx="8">
                  <c:v>2293.616644164994</c:v>
                </c:pt>
                <c:pt idx="9">
                  <c:v>2212.885186383529</c:v>
                </c:pt>
                <c:pt idx="10">
                  <c:v>2147.4110246961272</c:v>
                </c:pt>
                <c:pt idx="11">
                  <c:v>2078.341609967618</c:v>
                </c:pt>
                <c:pt idx="12">
                  <c:v>2025.1286817024793</c:v>
                </c:pt>
                <c:pt idx="13">
                  <c:v>1958.0765794234767</c:v>
                </c:pt>
                <c:pt idx="14">
                  <c:v>1897.586421287121</c:v>
                </c:pt>
                <c:pt idx="15">
                  <c:v>1840.5260622091796</c:v>
                </c:pt>
                <c:pt idx="16">
                  <c:v>1798.7310673160518</c:v>
                </c:pt>
                <c:pt idx="17">
                  <c:v>1766.0390832048906</c:v>
                </c:pt>
                <c:pt idx="18">
                  <c:v>1715.7669133311642</c:v>
                </c:pt>
                <c:pt idx="19">
                  <c:v>1689.2749389943747</c:v>
                </c:pt>
                <c:pt idx="20">
                  <c:v>1678.5060962538569</c:v>
                </c:pt>
                <c:pt idx="21">
                  <c:v>1650.1822714484574</c:v>
                </c:pt>
                <c:pt idx="22">
                  <c:v>1626.814704944531</c:v>
                </c:pt>
                <c:pt idx="23">
                  <c:v>1606.421886807535</c:v>
                </c:pt>
                <c:pt idx="24">
                  <c:v>1585.1115609538251</c:v>
                </c:pt>
                <c:pt idx="25">
                  <c:v>1559.0325036647832</c:v>
                </c:pt>
                <c:pt idx="26">
                  <c:v>1534.9580383030102</c:v>
                </c:pt>
                <c:pt idx="27">
                  <c:v>1503.286240671067</c:v>
                </c:pt>
                <c:pt idx="28">
                  <c:v>1479.3726195390623</c:v>
                </c:pt>
                <c:pt idx="29">
                  <c:v>1466.0110113591472</c:v>
                </c:pt>
                <c:pt idx="30">
                  <c:v>1447.9117204711047</c:v>
                </c:pt>
                <c:pt idx="31">
                  <c:v>1411.8310581369738</c:v>
                </c:pt>
                <c:pt idx="32">
                  <c:v>1383.456650862618</c:v>
                </c:pt>
                <c:pt idx="33">
                  <c:v>1352.3563789824898</c:v>
                </c:pt>
                <c:pt idx="34">
                  <c:v>1336.3803692874726</c:v>
                </c:pt>
                <c:pt idx="35">
                  <c:v>1323.2466951409779</c:v>
                </c:pt>
                <c:pt idx="36">
                  <c:v>1304.5202642295703</c:v>
                </c:pt>
                <c:pt idx="37">
                  <c:v>1288.6359343654076</c:v>
                </c:pt>
                <c:pt idx="38">
                  <c:v>1278.3740060055488</c:v>
                </c:pt>
                <c:pt idx="39">
                  <c:v>1270.9187426212793</c:v>
                </c:pt>
                <c:pt idx="40">
                  <c:v>1251.3804623293</c:v>
                </c:pt>
                <c:pt idx="41">
                  <c:v>1232.8152190708015</c:v>
                </c:pt>
                <c:pt idx="42">
                  <c:v>1205.9691287345618</c:v>
                </c:pt>
                <c:pt idx="43">
                  <c:v>1173.6838357917482</c:v>
                </c:pt>
                <c:pt idx="44">
                  <c:v>1140.6065434868274</c:v>
                </c:pt>
                <c:pt idx="45">
                  <c:v>1115.8847540629627</c:v>
                </c:pt>
                <c:pt idx="46">
                  <c:v>1095.7953493886644</c:v>
                </c:pt>
                <c:pt idx="47">
                  <c:v>1082.12584052061</c:v>
                </c:pt>
                <c:pt idx="48">
                  <c:v>1066.6608842175174</c:v>
                </c:pt>
                <c:pt idx="49">
                  <c:v>1045.7834457968215</c:v>
                </c:pt>
                <c:pt idx="50">
                  <c:v>1036.7226449022078</c:v>
                </c:pt>
                <c:pt idx="51">
                  <c:v>1021.3419369548386</c:v>
                </c:pt>
                <c:pt idx="52">
                  <c:v>1009.5994114115326</c:v>
                </c:pt>
                <c:pt idx="53">
                  <c:v>1004.1853796603159</c:v>
                </c:pt>
                <c:pt idx="54">
                  <c:v>992.4670728768533</c:v>
                </c:pt>
                <c:pt idx="55">
                  <c:v>987.0641959680793</c:v>
                </c:pt>
                <c:pt idx="56">
                  <c:v>971.7751073310765</c:v>
                </c:pt>
                <c:pt idx="57">
                  <c:v>935.9114353074278</c:v>
                </c:pt>
                <c:pt idx="58">
                  <c:v>916.2522387863598</c:v>
                </c:pt>
                <c:pt idx="59">
                  <c:v>885.9610954473499</c:v>
                </c:pt>
                <c:pt idx="60">
                  <c:v>865.5325049924563</c:v>
                </c:pt>
                <c:pt idx="61">
                  <c:v>851.3508944974305</c:v>
                </c:pt>
                <c:pt idx="62">
                  <c:v>851.3508944974305</c:v>
                </c:pt>
                <c:pt idx="63">
                  <c:v>836.3094236793459</c:v>
                </c:pt>
                <c:pt idx="64">
                  <c:v>810.7131586701853</c:v>
                </c:pt>
                <c:pt idx="65">
                  <c:v>781.6820252705058</c:v>
                </c:pt>
                <c:pt idx="66">
                  <c:v>772.0274914501254</c:v>
                </c:pt>
                <c:pt idx="67">
                  <c:v>771.1503629031713</c:v>
                </c:pt>
                <c:pt idx="68">
                  <c:v>751.0019352661388</c:v>
                </c:pt>
                <c:pt idx="69">
                  <c:v>729.1567774219552</c:v>
                </c:pt>
                <c:pt idx="70">
                  <c:v>713.4637719539055</c:v>
                </c:pt>
                <c:pt idx="71">
                  <c:v>700.4088840745023</c:v>
                </c:pt>
                <c:pt idx="72">
                  <c:v>673.4936462187607</c:v>
                </c:pt>
                <c:pt idx="73">
                  <c:v>637.1664498847074</c:v>
                </c:pt>
                <c:pt idx="74">
                  <c:v>625.9544492785737</c:v>
                </c:pt>
                <c:pt idx="75">
                  <c:v>613.8968930764643</c:v>
                </c:pt>
                <c:pt idx="76">
                  <c:v>576.9720624265515</c:v>
                </c:pt>
                <c:pt idx="77">
                  <c:v>546.1840265609235</c:v>
                </c:pt>
                <c:pt idx="78">
                  <c:v>526.5734866479099</c:v>
                </c:pt>
                <c:pt idx="79">
                  <c:v>501.063923885173</c:v>
                </c:pt>
                <c:pt idx="80">
                  <c:v>470.5555313788359</c:v>
                </c:pt>
                <c:pt idx="81">
                  <c:v>435.9458356218837</c:v>
                </c:pt>
                <c:pt idx="82">
                  <c:v>406.51467450512087</c:v>
                </c:pt>
                <c:pt idx="83">
                  <c:v>390.58133398743496</c:v>
                </c:pt>
                <c:pt idx="84">
                  <c:v>387.2308386185381</c:v>
                </c:pt>
                <c:pt idx="85">
                  <c:v>385.55609774704965</c:v>
                </c:pt>
                <c:pt idx="86">
                  <c:v>399.8021729042451</c:v>
                </c:pt>
                <c:pt idx="87">
                  <c:v>403.99685049642153</c:v>
                </c:pt>
                <c:pt idx="88">
                  <c:v>398.9634915950041</c:v>
                </c:pt>
                <c:pt idx="89">
                  <c:v>396.4479557776415</c:v>
                </c:pt>
                <c:pt idx="90">
                  <c:v>388.9059173198918</c:v>
                </c:pt>
                <c:pt idx="91">
                  <c:v>386.3934259625785</c:v>
                </c:pt>
                <c:pt idx="92">
                  <c:v>402.3187251818705</c:v>
                </c:pt>
                <c:pt idx="93">
                  <c:v>418.27462459848755</c:v>
                </c:pt>
                <c:pt idx="94">
                  <c:v>382.20762894879294</c:v>
                </c:pt>
                <c:pt idx="95">
                  <c:v>345.4633127954993</c:v>
                </c:pt>
                <c:pt idx="96">
                  <c:v>317.1809223025416</c:v>
                </c:pt>
                <c:pt idx="97">
                  <c:v>293.9616537097387</c:v>
                </c:pt>
                <c:pt idx="98">
                  <c:v>274.1109681479634</c:v>
                </c:pt>
                <c:pt idx="99">
                  <c:v>261.7283439173294</c:v>
                </c:pt>
                <c:pt idx="100">
                  <c:v>222.2275741535939</c:v>
                </c:pt>
                <c:pt idx="101">
                  <c:v>189.45319641531856</c:v>
                </c:pt>
                <c:pt idx="102">
                  <c:v>168.21900841622386</c:v>
                </c:pt>
                <c:pt idx="103">
                  <c:v>141.34588300595587</c:v>
                </c:pt>
                <c:pt idx="104">
                  <c:v>125.91283645672416</c:v>
                </c:pt>
              </c:numCache>
            </c:numRef>
          </c:yVal>
          <c:smooth val="0"/>
        </c:ser>
        <c:axId val="43626937"/>
        <c:axId val="57592146"/>
      </c:scatterChart>
      <c:valAx>
        <c:axId val="43626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92146"/>
        <c:crosses val="autoZero"/>
        <c:crossBetween val="midCat"/>
        <c:dispUnits/>
      </c:valAx>
      <c:valAx>
        <c:axId val="5759214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269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FDK Profile 2049-2106 UT 03/07
CPC Particle Counts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DATA!$AC$7</c:f>
              <c:strCache>
                <c:ptCount val="1"/>
                <c:pt idx="0">
                  <c:v>CPC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DATA!$AC$454:$AC$558</c:f>
              <c:numCache>
                <c:ptCount val="105"/>
                <c:pt idx="3">
                  <c:v>6193</c:v>
                </c:pt>
                <c:pt idx="9">
                  <c:v>6611</c:v>
                </c:pt>
                <c:pt idx="15">
                  <c:v>4581</c:v>
                </c:pt>
                <c:pt idx="21">
                  <c:v>3255</c:v>
                </c:pt>
                <c:pt idx="27">
                  <c:v>988</c:v>
                </c:pt>
                <c:pt idx="33">
                  <c:v>746</c:v>
                </c:pt>
                <c:pt idx="39">
                  <c:v>2446</c:v>
                </c:pt>
                <c:pt idx="45">
                  <c:v>11552</c:v>
                </c:pt>
                <c:pt idx="51">
                  <c:v>22253</c:v>
                </c:pt>
                <c:pt idx="57">
                  <c:v>21589</c:v>
                </c:pt>
                <c:pt idx="63">
                  <c:v>23181</c:v>
                </c:pt>
                <c:pt idx="69">
                  <c:v>24708</c:v>
                </c:pt>
                <c:pt idx="75">
                  <c:v>26945</c:v>
                </c:pt>
                <c:pt idx="81">
                  <c:v>26065</c:v>
                </c:pt>
                <c:pt idx="87">
                  <c:v>23304</c:v>
                </c:pt>
                <c:pt idx="93">
                  <c:v>26843</c:v>
                </c:pt>
                <c:pt idx="99">
                  <c:v>24154</c:v>
                </c:pt>
              </c:numCache>
            </c:numRef>
          </c:xVal>
          <c:yVal>
            <c:numRef>
              <c:f>DATA!$M$454:$M$558</c:f>
              <c:numCache>
                <c:ptCount val="105"/>
                <c:pt idx="0">
                  <c:v>2377.2688981398633</c:v>
                </c:pt>
                <c:pt idx="1">
                  <c:v>2373.0130258814725</c:v>
                </c:pt>
                <c:pt idx="2">
                  <c:v>2367.696251016134</c:v>
                </c:pt>
                <c:pt idx="3">
                  <c:v>2362.382878146667</c:v>
                </c:pt>
                <c:pt idx="4">
                  <c:v>2363.4452807698503</c:v>
                </c:pt>
                <c:pt idx="5">
                  <c:v>2362.382878146667</c:v>
                </c:pt>
                <c:pt idx="6">
                  <c:v>2353.8885468504004</c:v>
                </c:pt>
                <c:pt idx="7">
                  <c:v>2347.523495727921</c:v>
                </c:pt>
                <c:pt idx="8">
                  <c:v>2293.616644164994</c:v>
                </c:pt>
                <c:pt idx="9">
                  <c:v>2212.885186383529</c:v>
                </c:pt>
                <c:pt idx="10">
                  <c:v>2147.4110246961272</c:v>
                </c:pt>
                <c:pt idx="11">
                  <c:v>2078.341609967618</c:v>
                </c:pt>
                <c:pt idx="12">
                  <c:v>2025.1286817024793</c:v>
                </c:pt>
                <c:pt idx="13">
                  <c:v>1958.0765794234767</c:v>
                </c:pt>
                <c:pt idx="14">
                  <c:v>1897.586421287121</c:v>
                </c:pt>
                <c:pt idx="15">
                  <c:v>1840.5260622091796</c:v>
                </c:pt>
                <c:pt idx="16">
                  <c:v>1798.7310673160518</c:v>
                </c:pt>
                <c:pt idx="17">
                  <c:v>1766.0390832048906</c:v>
                </c:pt>
                <c:pt idx="18">
                  <c:v>1715.7669133311642</c:v>
                </c:pt>
                <c:pt idx="19">
                  <c:v>1689.2749389943747</c:v>
                </c:pt>
                <c:pt idx="20">
                  <c:v>1678.5060962538569</c:v>
                </c:pt>
                <c:pt idx="21">
                  <c:v>1650.1822714484574</c:v>
                </c:pt>
                <c:pt idx="22">
                  <c:v>1626.814704944531</c:v>
                </c:pt>
                <c:pt idx="23">
                  <c:v>1606.421886807535</c:v>
                </c:pt>
                <c:pt idx="24">
                  <c:v>1585.1115609538251</c:v>
                </c:pt>
                <c:pt idx="25">
                  <c:v>1559.0325036647832</c:v>
                </c:pt>
                <c:pt idx="26">
                  <c:v>1534.9580383030102</c:v>
                </c:pt>
                <c:pt idx="27">
                  <c:v>1503.286240671067</c:v>
                </c:pt>
                <c:pt idx="28">
                  <c:v>1479.3726195390623</c:v>
                </c:pt>
                <c:pt idx="29">
                  <c:v>1466.0110113591472</c:v>
                </c:pt>
                <c:pt idx="30">
                  <c:v>1447.9117204711047</c:v>
                </c:pt>
                <c:pt idx="31">
                  <c:v>1411.8310581369738</c:v>
                </c:pt>
                <c:pt idx="32">
                  <c:v>1383.456650862618</c:v>
                </c:pt>
                <c:pt idx="33">
                  <c:v>1352.3563789824898</c:v>
                </c:pt>
                <c:pt idx="34">
                  <c:v>1336.3803692874726</c:v>
                </c:pt>
                <c:pt idx="35">
                  <c:v>1323.2466951409779</c:v>
                </c:pt>
                <c:pt idx="36">
                  <c:v>1304.5202642295703</c:v>
                </c:pt>
                <c:pt idx="37">
                  <c:v>1288.6359343654076</c:v>
                </c:pt>
                <c:pt idx="38">
                  <c:v>1278.3740060055488</c:v>
                </c:pt>
                <c:pt idx="39">
                  <c:v>1270.9187426212793</c:v>
                </c:pt>
                <c:pt idx="40">
                  <c:v>1251.3804623293</c:v>
                </c:pt>
                <c:pt idx="41">
                  <c:v>1232.8152190708015</c:v>
                </c:pt>
                <c:pt idx="42">
                  <c:v>1205.9691287345618</c:v>
                </c:pt>
                <c:pt idx="43">
                  <c:v>1173.6838357917482</c:v>
                </c:pt>
                <c:pt idx="44">
                  <c:v>1140.6065434868274</c:v>
                </c:pt>
                <c:pt idx="45">
                  <c:v>1115.8847540629627</c:v>
                </c:pt>
                <c:pt idx="46">
                  <c:v>1095.7953493886644</c:v>
                </c:pt>
                <c:pt idx="47">
                  <c:v>1082.12584052061</c:v>
                </c:pt>
                <c:pt idx="48">
                  <c:v>1066.6608842175174</c:v>
                </c:pt>
                <c:pt idx="49">
                  <c:v>1045.7834457968215</c:v>
                </c:pt>
                <c:pt idx="50">
                  <c:v>1036.7226449022078</c:v>
                </c:pt>
                <c:pt idx="51">
                  <c:v>1021.3419369548386</c:v>
                </c:pt>
                <c:pt idx="52">
                  <c:v>1009.5994114115326</c:v>
                </c:pt>
                <c:pt idx="53">
                  <c:v>1004.1853796603159</c:v>
                </c:pt>
                <c:pt idx="54">
                  <c:v>992.4670728768533</c:v>
                </c:pt>
                <c:pt idx="55">
                  <c:v>987.0641959680793</c:v>
                </c:pt>
                <c:pt idx="56">
                  <c:v>971.7751073310765</c:v>
                </c:pt>
                <c:pt idx="57">
                  <c:v>935.9114353074278</c:v>
                </c:pt>
                <c:pt idx="58">
                  <c:v>916.2522387863598</c:v>
                </c:pt>
                <c:pt idx="59">
                  <c:v>885.9610954473499</c:v>
                </c:pt>
                <c:pt idx="60">
                  <c:v>865.5325049924563</c:v>
                </c:pt>
                <c:pt idx="61">
                  <c:v>851.3508944974305</c:v>
                </c:pt>
                <c:pt idx="62">
                  <c:v>851.3508944974305</c:v>
                </c:pt>
                <c:pt idx="63">
                  <c:v>836.3094236793459</c:v>
                </c:pt>
                <c:pt idx="64">
                  <c:v>810.7131586701853</c:v>
                </c:pt>
                <c:pt idx="65">
                  <c:v>781.6820252705058</c:v>
                </c:pt>
                <c:pt idx="66">
                  <c:v>772.0274914501254</c:v>
                </c:pt>
                <c:pt idx="67">
                  <c:v>771.1503629031713</c:v>
                </c:pt>
                <c:pt idx="68">
                  <c:v>751.0019352661388</c:v>
                </c:pt>
                <c:pt idx="69">
                  <c:v>729.1567774219552</c:v>
                </c:pt>
                <c:pt idx="70">
                  <c:v>713.4637719539055</c:v>
                </c:pt>
                <c:pt idx="71">
                  <c:v>700.4088840745023</c:v>
                </c:pt>
                <c:pt idx="72">
                  <c:v>673.4936462187607</c:v>
                </c:pt>
                <c:pt idx="73">
                  <c:v>637.1664498847074</c:v>
                </c:pt>
                <c:pt idx="74">
                  <c:v>625.9544492785737</c:v>
                </c:pt>
                <c:pt idx="75">
                  <c:v>613.8968930764643</c:v>
                </c:pt>
                <c:pt idx="76">
                  <c:v>576.9720624265515</c:v>
                </c:pt>
                <c:pt idx="77">
                  <c:v>546.1840265609235</c:v>
                </c:pt>
                <c:pt idx="78">
                  <c:v>526.5734866479099</c:v>
                </c:pt>
                <c:pt idx="79">
                  <c:v>501.063923885173</c:v>
                </c:pt>
                <c:pt idx="80">
                  <c:v>470.5555313788359</c:v>
                </c:pt>
                <c:pt idx="81">
                  <c:v>435.9458356218837</c:v>
                </c:pt>
                <c:pt idx="82">
                  <c:v>406.51467450512087</c:v>
                </c:pt>
                <c:pt idx="83">
                  <c:v>390.58133398743496</c:v>
                </c:pt>
                <c:pt idx="84">
                  <c:v>387.2308386185381</c:v>
                </c:pt>
                <c:pt idx="85">
                  <c:v>385.55609774704965</c:v>
                </c:pt>
                <c:pt idx="86">
                  <c:v>399.8021729042451</c:v>
                </c:pt>
                <c:pt idx="87">
                  <c:v>403.99685049642153</c:v>
                </c:pt>
                <c:pt idx="88">
                  <c:v>398.9634915950041</c:v>
                </c:pt>
                <c:pt idx="89">
                  <c:v>396.4479557776415</c:v>
                </c:pt>
                <c:pt idx="90">
                  <c:v>388.9059173198918</c:v>
                </c:pt>
                <c:pt idx="91">
                  <c:v>386.3934259625785</c:v>
                </c:pt>
                <c:pt idx="92">
                  <c:v>402.3187251818705</c:v>
                </c:pt>
                <c:pt idx="93">
                  <c:v>418.27462459848755</c:v>
                </c:pt>
                <c:pt idx="94">
                  <c:v>382.20762894879294</c:v>
                </c:pt>
                <c:pt idx="95">
                  <c:v>345.4633127954993</c:v>
                </c:pt>
                <c:pt idx="96">
                  <c:v>317.1809223025416</c:v>
                </c:pt>
                <c:pt idx="97">
                  <c:v>293.9616537097387</c:v>
                </c:pt>
                <c:pt idx="98">
                  <c:v>274.1109681479634</c:v>
                </c:pt>
                <c:pt idx="99">
                  <c:v>261.7283439173294</c:v>
                </c:pt>
                <c:pt idx="100">
                  <c:v>222.2275741535939</c:v>
                </c:pt>
                <c:pt idx="101">
                  <c:v>189.45319641531856</c:v>
                </c:pt>
                <c:pt idx="102">
                  <c:v>168.21900841622386</c:v>
                </c:pt>
                <c:pt idx="103">
                  <c:v>141.34588300595587</c:v>
                </c:pt>
                <c:pt idx="104">
                  <c:v>125.91283645672416</c:v>
                </c:pt>
              </c:numCache>
            </c:numRef>
          </c:yVal>
          <c:smooth val="0"/>
        </c:ser>
        <c:axId val="25427331"/>
        <c:axId val="48439948"/>
      </c:scatterChart>
      <c:valAx>
        <c:axId val="25427331"/>
        <c:scaling>
          <c:orientation val="minMax"/>
          <c:max val="3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39948"/>
        <c:crosses val="autoZero"/>
        <c:crossBetween val="midCat"/>
        <c:dispUnits/>
        <c:majorUnit val="5000"/>
      </c:valAx>
      <c:valAx>
        <c:axId val="4843994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4273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RF-02 03/07
Track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75"/>
          <c:w val="0.9485"/>
          <c:h val="0.83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DATA!$G$7:$G$8</c:f>
              <c:strCache>
                <c:ptCount val="1"/>
                <c:pt idx="0">
                  <c:v>Lon deg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DATA!$G$9:$G$1188</c:f>
              <c:numCache>
                <c:ptCount val="1180"/>
                <c:pt idx="0">
                  <c:v>-78.76550337</c:v>
                </c:pt>
                <c:pt idx="1">
                  <c:v>-78.76551947</c:v>
                </c:pt>
                <c:pt idx="2">
                  <c:v>-78.76549995</c:v>
                </c:pt>
                <c:pt idx="3">
                  <c:v>-78.76549456</c:v>
                </c:pt>
                <c:pt idx="4">
                  <c:v>-78.76549267</c:v>
                </c:pt>
                <c:pt idx="5">
                  <c:v>-78.76549444</c:v>
                </c:pt>
                <c:pt idx="6">
                  <c:v>-78.76549995</c:v>
                </c:pt>
                <c:pt idx="7">
                  <c:v>-78.76551669</c:v>
                </c:pt>
                <c:pt idx="8">
                  <c:v>-78.76559423</c:v>
                </c:pt>
                <c:pt idx="9">
                  <c:v>-78.76562855</c:v>
                </c:pt>
                <c:pt idx="10">
                  <c:v>-78.76574327</c:v>
                </c:pt>
                <c:pt idx="11">
                  <c:v>-78.76608147</c:v>
                </c:pt>
                <c:pt idx="12">
                  <c:v>-78.76632337</c:v>
                </c:pt>
                <c:pt idx="13">
                  <c:v>-78.76634857</c:v>
                </c:pt>
                <c:pt idx="14">
                  <c:v>-78.76626308</c:v>
                </c:pt>
                <c:pt idx="15">
                  <c:v>-78.76619857</c:v>
                </c:pt>
                <c:pt idx="16">
                  <c:v>-78.76615639</c:v>
                </c:pt>
                <c:pt idx="17">
                  <c:v>-78.76615733</c:v>
                </c:pt>
                <c:pt idx="18">
                  <c:v>-78.76616994</c:v>
                </c:pt>
                <c:pt idx="19">
                  <c:v>-78.76607897</c:v>
                </c:pt>
                <c:pt idx="20">
                  <c:v>-78.76590953</c:v>
                </c:pt>
                <c:pt idx="21">
                  <c:v>-78.76567454</c:v>
                </c:pt>
                <c:pt idx="22">
                  <c:v>-78.76534409</c:v>
                </c:pt>
                <c:pt idx="23">
                  <c:v>-78.76517185</c:v>
                </c:pt>
                <c:pt idx="24">
                  <c:v>-78.76520772</c:v>
                </c:pt>
                <c:pt idx="25">
                  <c:v>-78.76524188</c:v>
                </c:pt>
                <c:pt idx="26">
                  <c:v>-78.76526108</c:v>
                </c:pt>
                <c:pt idx="27">
                  <c:v>-78.76525211</c:v>
                </c:pt>
                <c:pt idx="28">
                  <c:v>-78.76525927</c:v>
                </c:pt>
                <c:pt idx="29">
                  <c:v>-78.76525171</c:v>
                </c:pt>
                <c:pt idx="30">
                  <c:v>-78.76523999</c:v>
                </c:pt>
                <c:pt idx="31">
                  <c:v>-78.76523517</c:v>
                </c:pt>
                <c:pt idx="32">
                  <c:v>-78.76523372</c:v>
                </c:pt>
                <c:pt idx="33">
                  <c:v>-78.76521899</c:v>
                </c:pt>
                <c:pt idx="34">
                  <c:v>-78.76518674</c:v>
                </c:pt>
                <c:pt idx="35">
                  <c:v>-78.76524925</c:v>
                </c:pt>
                <c:pt idx="36">
                  <c:v>-78.76525413</c:v>
                </c:pt>
                <c:pt idx="37">
                  <c:v>-78.76526061</c:v>
                </c:pt>
                <c:pt idx="38">
                  <c:v>-78.76526188</c:v>
                </c:pt>
                <c:pt idx="39">
                  <c:v>-78.7652565</c:v>
                </c:pt>
                <c:pt idx="40">
                  <c:v>-78.76525366</c:v>
                </c:pt>
                <c:pt idx="41">
                  <c:v>-78.76524654</c:v>
                </c:pt>
                <c:pt idx="42">
                  <c:v>-78.76523941</c:v>
                </c:pt>
                <c:pt idx="43">
                  <c:v>-78.76522663</c:v>
                </c:pt>
                <c:pt idx="44">
                  <c:v>-78.76522438</c:v>
                </c:pt>
                <c:pt idx="45">
                  <c:v>-78.7652405</c:v>
                </c:pt>
                <c:pt idx="46">
                  <c:v>-78.76525086</c:v>
                </c:pt>
                <c:pt idx="47">
                  <c:v>-78.76527712</c:v>
                </c:pt>
                <c:pt idx="48">
                  <c:v>-78.76527267</c:v>
                </c:pt>
                <c:pt idx="49">
                  <c:v>-78.76525472</c:v>
                </c:pt>
                <c:pt idx="50">
                  <c:v>-78.7652383</c:v>
                </c:pt>
                <c:pt idx="51">
                  <c:v>-78.76524499</c:v>
                </c:pt>
                <c:pt idx="52">
                  <c:v>-78.76524672</c:v>
                </c:pt>
                <c:pt idx="53">
                  <c:v>-78.76523777</c:v>
                </c:pt>
                <c:pt idx="54">
                  <c:v>-78.76523224</c:v>
                </c:pt>
                <c:pt idx="55">
                  <c:v>-78.76525519</c:v>
                </c:pt>
                <c:pt idx="56">
                  <c:v>-78.76524183</c:v>
                </c:pt>
                <c:pt idx="57">
                  <c:v>-78.76524122</c:v>
                </c:pt>
                <c:pt idx="58">
                  <c:v>-78.76525318</c:v>
                </c:pt>
                <c:pt idx="59">
                  <c:v>-78.76526525</c:v>
                </c:pt>
                <c:pt idx="60">
                  <c:v>-78.76527732</c:v>
                </c:pt>
                <c:pt idx="61">
                  <c:v>-78.76527886</c:v>
                </c:pt>
                <c:pt idx="62">
                  <c:v>-78.76527741</c:v>
                </c:pt>
                <c:pt idx="63">
                  <c:v>-78.76528142</c:v>
                </c:pt>
                <c:pt idx="64">
                  <c:v>-78.76523682</c:v>
                </c:pt>
                <c:pt idx="65">
                  <c:v>-78.76511127</c:v>
                </c:pt>
                <c:pt idx="66">
                  <c:v>-78.76481318</c:v>
                </c:pt>
                <c:pt idx="67">
                  <c:v>-78.76446783</c:v>
                </c:pt>
                <c:pt idx="68">
                  <c:v>-78.76312269</c:v>
                </c:pt>
                <c:pt idx="69">
                  <c:v>-78.76049982</c:v>
                </c:pt>
                <c:pt idx="70">
                  <c:v>-78.75712553</c:v>
                </c:pt>
                <c:pt idx="71">
                  <c:v>-78.75338229</c:v>
                </c:pt>
                <c:pt idx="72">
                  <c:v>-78.74930446</c:v>
                </c:pt>
                <c:pt idx="73">
                  <c:v>-78.74515959</c:v>
                </c:pt>
                <c:pt idx="74">
                  <c:v>-78.74120203</c:v>
                </c:pt>
                <c:pt idx="75">
                  <c:v>-78.73721371</c:v>
                </c:pt>
                <c:pt idx="76">
                  <c:v>-78.73310652</c:v>
                </c:pt>
                <c:pt idx="77">
                  <c:v>-78.72835483</c:v>
                </c:pt>
                <c:pt idx="78">
                  <c:v>-78.72293523</c:v>
                </c:pt>
                <c:pt idx="79">
                  <c:v>-78.71712309</c:v>
                </c:pt>
                <c:pt idx="80">
                  <c:v>-78.71106934</c:v>
                </c:pt>
                <c:pt idx="81">
                  <c:v>-78.70486509</c:v>
                </c:pt>
                <c:pt idx="82">
                  <c:v>-78.69857803</c:v>
                </c:pt>
                <c:pt idx="83">
                  <c:v>-78.69240748</c:v>
                </c:pt>
                <c:pt idx="84">
                  <c:v>-78.68637674</c:v>
                </c:pt>
                <c:pt idx="85">
                  <c:v>-78.68064698</c:v>
                </c:pt>
                <c:pt idx="86">
                  <c:v>-78.67482574</c:v>
                </c:pt>
                <c:pt idx="87">
                  <c:v>-78.66871461</c:v>
                </c:pt>
                <c:pt idx="88">
                  <c:v>-78.6624186</c:v>
                </c:pt>
                <c:pt idx="89">
                  <c:v>-78.65604193</c:v>
                </c:pt>
                <c:pt idx="90">
                  <c:v>-78.64955866</c:v>
                </c:pt>
                <c:pt idx="91">
                  <c:v>-78.64296547</c:v>
                </c:pt>
                <c:pt idx="92">
                  <c:v>-78.63588088</c:v>
                </c:pt>
                <c:pt idx="93">
                  <c:v>-78.62841621</c:v>
                </c:pt>
                <c:pt idx="94">
                  <c:v>-78.620591</c:v>
                </c:pt>
                <c:pt idx="95">
                  <c:v>-78.61279521</c:v>
                </c:pt>
                <c:pt idx="96">
                  <c:v>-78.60515938</c:v>
                </c:pt>
                <c:pt idx="97">
                  <c:v>-78.59759212</c:v>
                </c:pt>
                <c:pt idx="98">
                  <c:v>-78.58996935</c:v>
                </c:pt>
                <c:pt idx="99">
                  <c:v>-78.58235629</c:v>
                </c:pt>
                <c:pt idx="100">
                  <c:v>-78.57470493</c:v>
                </c:pt>
                <c:pt idx="101">
                  <c:v>-78.56692546</c:v>
                </c:pt>
                <c:pt idx="102">
                  <c:v>-78.55884864</c:v>
                </c:pt>
                <c:pt idx="103">
                  <c:v>-78.5506049</c:v>
                </c:pt>
                <c:pt idx="104">
                  <c:v>-78.54235266</c:v>
                </c:pt>
                <c:pt idx="105">
                  <c:v>-78.53411772</c:v>
                </c:pt>
                <c:pt idx="106">
                  <c:v>-78.52600498</c:v>
                </c:pt>
                <c:pt idx="107">
                  <c:v>-78.51785921</c:v>
                </c:pt>
                <c:pt idx="108">
                  <c:v>-78.50954024</c:v>
                </c:pt>
                <c:pt idx="109">
                  <c:v>-78.5010882</c:v>
                </c:pt>
                <c:pt idx="110">
                  <c:v>-78.4925483</c:v>
                </c:pt>
                <c:pt idx="111">
                  <c:v>-78.48408429</c:v>
                </c:pt>
                <c:pt idx="112">
                  <c:v>-78.47584639</c:v>
                </c:pt>
                <c:pt idx="113">
                  <c:v>-78.46777355</c:v>
                </c:pt>
                <c:pt idx="114">
                  <c:v>-78.45970191</c:v>
                </c:pt>
                <c:pt idx="115">
                  <c:v>-78.45160791</c:v>
                </c:pt>
                <c:pt idx="116">
                  <c:v>-78.44349627</c:v>
                </c:pt>
                <c:pt idx="117">
                  <c:v>-78.43508204</c:v>
                </c:pt>
                <c:pt idx="118">
                  <c:v>-78.42655945</c:v>
                </c:pt>
                <c:pt idx="119">
                  <c:v>-78.417933</c:v>
                </c:pt>
                <c:pt idx="120">
                  <c:v>-78.40918921</c:v>
                </c:pt>
                <c:pt idx="121">
                  <c:v>-78.40032267</c:v>
                </c:pt>
                <c:pt idx="122">
                  <c:v>-78.39157586</c:v>
                </c:pt>
                <c:pt idx="123">
                  <c:v>-78.38290548</c:v>
                </c:pt>
                <c:pt idx="124">
                  <c:v>-78.37420894</c:v>
                </c:pt>
                <c:pt idx="125">
                  <c:v>-78.36537705</c:v>
                </c:pt>
                <c:pt idx="126">
                  <c:v>-78.35671845</c:v>
                </c:pt>
                <c:pt idx="127">
                  <c:v>-78.3480995</c:v>
                </c:pt>
                <c:pt idx="128">
                  <c:v>-78.33960149</c:v>
                </c:pt>
                <c:pt idx="129">
                  <c:v>-78.33109812</c:v>
                </c:pt>
                <c:pt idx="130">
                  <c:v>-78.32264602</c:v>
                </c:pt>
                <c:pt idx="131">
                  <c:v>-78.31413249</c:v>
                </c:pt>
                <c:pt idx="132">
                  <c:v>-78.30547947</c:v>
                </c:pt>
                <c:pt idx="133">
                  <c:v>-78.29660295</c:v>
                </c:pt>
                <c:pt idx="134">
                  <c:v>-78.28776608</c:v>
                </c:pt>
                <c:pt idx="135">
                  <c:v>-78.27969494</c:v>
                </c:pt>
                <c:pt idx="136">
                  <c:v>-78.27150387</c:v>
                </c:pt>
                <c:pt idx="137">
                  <c:v>-78.26319084</c:v>
                </c:pt>
                <c:pt idx="138">
                  <c:v>-78.25478625</c:v>
                </c:pt>
                <c:pt idx="139">
                  <c:v>-78.2463575</c:v>
                </c:pt>
                <c:pt idx="140">
                  <c:v>-78.23776611</c:v>
                </c:pt>
                <c:pt idx="141">
                  <c:v>-78.22913108</c:v>
                </c:pt>
                <c:pt idx="142">
                  <c:v>-78.22050929</c:v>
                </c:pt>
                <c:pt idx="143">
                  <c:v>-78.21194717</c:v>
                </c:pt>
                <c:pt idx="144">
                  <c:v>-78.20335447</c:v>
                </c:pt>
                <c:pt idx="145">
                  <c:v>-78.19483224</c:v>
                </c:pt>
                <c:pt idx="146">
                  <c:v>-78.18606721</c:v>
                </c:pt>
                <c:pt idx="147">
                  <c:v>-78.17727313</c:v>
                </c:pt>
                <c:pt idx="148">
                  <c:v>-78.16833219</c:v>
                </c:pt>
                <c:pt idx="149">
                  <c:v>-78.15927823</c:v>
                </c:pt>
                <c:pt idx="150">
                  <c:v>-78.15019513</c:v>
                </c:pt>
                <c:pt idx="151">
                  <c:v>-78.14137426</c:v>
                </c:pt>
                <c:pt idx="152">
                  <c:v>-78.13258003</c:v>
                </c:pt>
                <c:pt idx="153">
                  <c:v>-78.12379425</c:v>
                </c:pt>
                <c:pt idx="154">
                  <c:v>-78.11505016</c:v>
                </c:pt>
                <c:pt idx="155">
                  <c:v>-78.10636695</c:v>
                </c:pt>
                <c:pt idx="156">
                  <c:v>-78.09745502</c:v>
                </c:pt>
                <c:pt idx="157">
                  <c:v>-78.08856989</c:v>
                </c:pt>
                <c:pt idx="158">
                  <c:v>-78.07965364</c:v>
                </c:pt>
                <c:pt idx="159">
                  <c:v>-78.07074467</c:v>
                </c:pt>
                <c:pt idx="160">
                  <c:v>-78.06165267</c:v>
                </c:pt>
                <c:pt idx="161">
                  <c:v>-78.05239371</c:v>
                </c:pt>
                <c:pt idx="162">
                  <c:v>-78.04323173</c:v>
                </c:pt>
                <c:pt idx="163">
                  <c:v>-78.03417958</c:v>
                </c:pt>
                <c:pt idx="164">
                  <c:v>-78.02517863</c:v>
                </c:pt>
                <c:pt idx="165">
                  <c:v>-78.01626358</c:v>
                </c:pt>
                <c:pt idx="166">
                  <c:v>-78.00739901</c:v>
                </c:pt>
                <c:pt idx="167">
                  <c:v>-77.99854515</c:v>
                </c:pt>
                <c:pt idx="168">
                  <c:v>-77.98973996</c:v>
                </c:pt>
                <c:pt idx="169">
                  <c:v>-77.98099359</c:v>
                </c:pt>
                <c:pt idx="170">
                  <c:v>-77.97239722</c:v>
                </c:pt>
                <c:pt idx="171">
                  <c:v>-77.96377182</c:v>
                </c:pt>
                <c:pt idx="172">
                  <c:v>-77.95513402</c:v>
                </c:pt>
                <c:pt idx="173">
                  <c:v>-77.94657211</c:v>
                </c:pt>
                <c:pt idx="174">
                  <c:v>-77.93808717</c:v>
                </c:pt>
                <c:pt idx="175">
                  <c:v>-77.92954442</c:v>
                </c:pt>
                <c:pt idx="176">
                  <c:v>-77.92098864</c:v>
                </c:pt>
                <c:pt idx="177">
                  <c:v>-77.9125844</c:v>
                </c:pt>
                <c:pt idx="178">
                  <c:v>-77.90454412</c:v>
                </c:pt>
                <c:pt idx="179">
                  <c:v>-77.89661795</c:v>
                </c:pt>
                <c:pt idx="180">
                  <c:v>-77.88865933</c:v>
                </c:pt>
                <c:pt idx="181">
                  <c:v>-77.88061719</c:v>
                </c:pt>
                <c:pt idx="182">
                  <c:v>-77.87259725</c:v>
                </c:pt>
                <c:pt idx="183">
                  <c:v>-77.86454385</c:v>
                </c:pt>
                <c:pt idx="184">
                  <c:v>-77.85651125</c:v>
                </c:pt>
                <c:pt idx="185">
                  <c:v>-77.84844838</c:v>
                </c:pt>
                <c:pt idx="186">
                  <c:v>-77.8403853</c:v>
                </c:pt>
                <c:pt idx="187">
                  <c:v>-77.83218968</c:v>
                </c:pt>
                <c:pt idx="188">
                  <c:v>-77.82392188</c:v>
                </c:pt>
                <c:pt idx="189">
                  <c:v>-77.81559932</c:v>
                </c:pt>
                <c:pt idx="190">
                  <c:v>-77.80717031</c:v>
                </c:pt>
                <c:pt idx="191">
                  <c:v>-77.79871586</c:v>
                </c:pt>
                <c:pt idx="192">
                  <c:v>-77.79013705</c:v>
                </c:pt>
                <c:pt idx="193">
                  <c:v>-77.78168071</c:v>
                </c:pt>
                <c:pt idx="194">
                  <c:v>-77.77320811</c:v>
                </c:pt>
                <c:pt idx="195">
                  <c:v>-77.76471396</c:v>
                </c:pt>
                <c:pt idx="196">
                  <c:v>-77.75613688</c:v>
                </c:pt>
                <c:pt idx="197">
                  <c:v>-77.74756861</c:v>
                </c:pt>
                <c:pt idx="198">
                  <c:v>-77.73893814</c:v>
                </c:pt>
                <c:pt idx="199">
                  <c:v>-77.73037163</c:v>
                </c:pt>
                <c:pt idx="200">
                  <c:v>-77.72207759</c:v>
                </c:pt>
                <c:pt idx="201">
                  <c:v>-77.71370167</c:v>
                </c:pt>
                <c:pt idx="202">
                  <c:v>-77.70519337</c:v>
                </c:pt>
                <c:pt idx="203">
                  <c:v>-77.69672883</c:v>
                </c:pt>
                <c:pt idx="204">
                  <c:v>-77.68821661</c:v>
                </c:pt>
                <c:pt idx="205">
                  <c:v>-77.6797098</c:v>
                </c:pt>
                <c:pt idx="206">
                  <c:v>-77.67118345</c:v>
                </c:pt>
                <c:pt idx="207">
                  <c:v>-77.66278407</c:v>
                </c:pt>
                <c:pt idx="208">
                  <c:v>-77.65443602</c:v>
                </c:pt>
                <c:pt idx="209">
                  <c:v>-77.6462766</c:v>
                </c:pt>
                <c:pt idx="210">
                  <c:v>-77.63802597</c:v>
                </c:pt>
                <c:pt idx="211">
                  <c:v>-77.62978064</c:v>
                </c:pt>
                <c:pt idx="212">
                  <c:v>-77.62166671</c:v>
                </c:pt>
                <c:pt idx="213">
                  <c:v>-77.61368423</c:v>
                </c:pt>
                <c:pt idx="214">
                  <c:v>-77.6056582</c:v>
                </c:pt>
                <c:pt idx="215">
                  <c:v>-77.59761916</c:v>
                </c:pt>
                <c:pt idx="216">
                  <c:v>-77.58954711</c:v>
                </c:pt>
                <c:pt idx="217">
                  <c:v>-77.58127748</c:v>
                </c:pt>
                <c:pt idx="218">
                  <c:v>-77.5732352</c:v>
                </c:pt>
                <c:pt idx="219">
                  <c:v>-77.56525191</c:v>
                </c:pt>
                <c:pt idx="220">
                  <c:v>-77.55738673</c:v>
                </c:pt>
                <c:pt idx="221">
                  <c:v>-77.54907901</c:v>
                </c:pt>
                <c:pt idx="222">
                  <c:v>-77.54063899</c:v>
                </c:pt>
                <c:pt idx="223">
                  <c:v>-77.53223438</c:v>
                </c:pt>
                <c:pt idx="224">
                  <c:v>-77.52384128</c:v>
                </c:pt>
                <c:pt idx="225">
                  <c:v>-77.51524519</c:v>
                </c:pt>
                <c:pt idx="226">
                  <c:v>-77.50654424</c:v>
                </c:pt>
                <c:pt idx="227">
                  <c:v>-77.4979666</c:v>
                </c:pt>
                <c:pt idx="228">
                  <c:v>-77.48954957</c:v>
                </c:pt>
                <c:pt idx="229">
                  <c:v>-77.48112095</c:v>
                </c:pt>
                <c:pt idx="230">
                  <c:v>-77.47243671</c:v>
                </c:pt>
                <c:pt idx="231">
                  <c:v>-77.46361077</c:v>
                </c:pt>
                <c:pt idx="232">
                  <c:v>-77.45478947</c:v>
                </c:pt>
                <c:pt idx="233">
                  <c:v>-77.44595521</c:v>
                </c:pt>
                <c:pt idx="234">
                  <c:v>-77.43730473</c:v>
                </c:pt>
                <c:pt idx="235">
                  <c:v>-77.4287775</c:v>
                </c:pt>
                <c:pt idx="236">
                  <c:v>-77.42031148</c:v>
                </c:pt>
                <c:pt idx="237">
                  <c:v>-77.41144129</c:v>
                </c:pt>
                <c:pt idx="238">
                  <c:v>-77.4026951</c:v>
                </c:pt>
                <c:pt idx="239">
                  <c:v>-77.39411474</c:v>
                </c:pt>
                <c:pt idx="240">
                  <c:v>-77.38551793</c:v>
                </c:pt>
                <c:pt idx="241">
                  <c:v>-77.37687645</c:v>
                </c:pt>
                <c:pt idx="242">
                  <c:v>-77.36812305</c:v>
                </c:pt>
                <c:pt idx="243">
                  <c:v>-77.35934017</c:v>
                </c:pt>
                <c:pt idx="244">
                  <c:v>-77.35069713</c:v>
                </c:pt>
                <c:pt idx="245">
                  <c:v>-77.34203653</c:v>
                </c:pt>
                <c:pt idx="246">
                  <c:v>-77.33332289</c:v>
                </c:pt>
                <c:pt idx="247">
                  <c:v>-77.32499947</c:v>
                </c:pt>
                <c:pt idx="248">
                  <c:v>-77.31701459</c:v>
                </c:pt>
                <c:pt idx="249">
                  <c:v>-77.30946191</c:v>
                </c:pt>
                <c:pt idx="250">
                  <c:v>-77.30214292</c:v>
                </c:pt>
                <c:pt idx="251">
                  <c:v>-77.2949206</c:v>
                </c:pt>
                <c:pt idx="252">
                  <c:v>-77.28754592</c:v>
                </c:pt>
                <c:pt idx="253">
                  <c:v>-77.28010195</c:v>
                </c:pt>
                <c:pt idx="254">
                  <c:v>-77.27250393</c:v>
                </c:pt>
                <c:pt idx="255">
                  <c:v>-77.26470586</c:v>
                </c:pt>
                <c:pt idx="256">
                  <c:v>-77.25665873</c:v>
                </c:pt>
                <c:pt idx="257">
                  <c:v>-77.24853937</c:v>
                </c:pt>
                <c:pt idx="258">
                  <c:v>-77.24034493</c:v>
                </c:pt>
                <c:pt idx="259">
                  <c:v>-77.23215114</c:v>
                </c:pt>
                <c:pt idx="260">
                  <c:v>-77.22388893</c:v>
                </c:pt>
                <c:pt idx="261">
                  <c:v>-77.21567499</c:v>
                </c:pt>
                <c:pt idx="262">
                  <c:v>-77.20748947</c:v>
                </c:pt>
                <c:pt idx="263">
                  <c:v>-77.19927578</c:v>
                </c:pt>
                <c:pt idx="264">
                  <c:v>-77.19097374</c:v>
                </c:pt>
                <c:pt idx="265">
                  <c:v>-77.18263048</c:v>
                </c:pt>
                <c:pt idx="266">
                  <c:v>-77.1739701</c:v>
                </c:pt>
                <c:pt idx="267">
                  <c:v>-77.16502843</c:v>
                </c:pt>
                <c:pt idx="268">
                  <c:v>-77.15578094</c:v>
                </c:pt>
                <c:pt idx="269">
                  <c:v>-77.14652804</c:v>
                </c:pt>
                <c:pt idx="270">
                  <c:v>-77.13733736</c:v>
                </c:pt>
                <c:pt idx="271">
                  <c:v>-77.12801834</c:v>
                </c:pt>
                <c:pt idx="272">
                  <c:v>-77.11861857</c:v>
                </c:pt>
                <c:pt idx="273">
                  <c:v>-77.10926852</c:v>
                </c:pt>
                <c:pt idx="274">
                  <c:v>-77.10009502</c:v>
                </c:pt>
                <c:pt idx="275">
                  <c:v>-77.09080591</c:v>
                </c:pt>
                <c:pt idx="276">
                  <c:v>-77.08149299</c:v>
                </c:pt>
                <c:pt idx="277">
                  <c:v>-77.0722206</c:v>
                </c:pt>
                <c:pt idx="278">
                  <c:v>-77.06301524</c:v>
                </c:pt>
                <c:pt idx="279">
                  <c:v>-77.05362938</c:v>
                </c:pt>
                <c:pt idx="280">
                  <c:v>-77.0441848</c:v>
                </c:pt>
                <c:pt idx="281">
                  <c:v>-77.03469765</c:v>
                </c:pt>
                <c:pt idx="282">
                  <c:v>-77.02524492</c:v>
                </c:pt>
                <c:pt idx="283">
                  <c:v>-77.01575726</c:v>
                </c:pt>
                <c:pt idx="284">
                  <c:v>-77.00621893</c:v>
                </c:pt>
                <c:pt idx="285">
                  <c:v>-76.99663163</c:v>
                </c:pt>
                <c:pt idx="286">
                  <c:v>-76.98716866</c:v>
                </c:pt>
                <c:pt idx="287">
                  <c:v>-76.97763086</c:v>
                </c:pt>
                <c:pt idx="288">
                  <c:v>-76.96807541</c:v>
                </c:pt>
                <c:pt idx="289">
                  <c:v>-76.95853849</c:v>
                </c:pt>
                <c:pt idx="290">
                  <c:v>-76.94918852</c:v>
                </c:pt>
                <c:pt idx="291">
                  <c:v>-76.93989819</c:v>
                </c:pt>
                <c:pt idx="292">
                  <c:v>-76.93080728</c:v>
                </c:pt>
                <c:pt idx="293">
                  <c:v>-76.92182284</c:v>
                </c:pt>
                <c:pt idx="294">
                  <c:v>-76.9129265</c:v>
                </c:pt>
                <c:pt idx="295">
                  <c:v>-76.90397035</c:v>
                </c:pt>
                <c:pt idx="296">
                  <c:v>-76.89500005</c:v>
                </c:pt>
                <c:pt idx="297">
                  <c:v>-76.88613263</c:v>
                </c:pt>
                <c:pt idx="298">
                  <c:v>-76.87726568</c:v>
                </c:pt>
                <c:pt idx="299">
                  <c:v>-76.86851355</c:v>
                </c:pt>
                <c:pt idx="300">
                  <c:v>-76.85976926</c:v>
                </c:pt>
                <c:pt idx="301">
                  <c:v>-76.85090607</c:v>
                </c:pt>
                <c:pt idx="302">
                  <c:v>-76.8417707</c:v>
                </c:pt>
                <c:pt idx="303">
                  <c:v>-76.83266826</c:v>
                </c:pt>
                <c:pt idx="304">
                  <c:v>-76.82367911</c:v>
                </c:pt>
                <c:pt idx="305">
                  <c:v>-76.81474788</c:v>
                </c:pt>
                <c:pt idx="306">
                  <c:v>-76.80571723</c:v>
                </c:pt>
                <c:pt idx="307">
                  <c:v>-76.79672407</c:v>
                </c:pt>
                <c:pt idx="308">
                  <c:v>-76.78772092</c:v>
                </c:pt>
                <c:pt idx="309">
                  <c:v>-76.77872879</c:v>
                </c:pt>
                <c:pt idx="310">
                  <c:v>-76.76946054</c:v>
                </c:pt>
                <c:pt idx="311">
                  <c:v>-76.7601011</c:v>
                </c:pt>
                <c:pt idx="312">
                  <c:v>-76.75075701</c:v>
                </c:pt>
                <c:pt idx="313">
                  <c:v>-76.7415743</c:v>
                </c:pt>
                <c:pt idx="314">
                  <c:v>-76.73233052</c:v>
                </c:pt>
                <c:pt idx="315">
                  <c:v>-76.72301391</c:v>
                </c:pt>
                <c:pt idx="316">
                  <c:v>-76.71356112</c:v>
                </c:pt>
                <c:pt idx="317">
                  <c:v>-76.70420931</c:v>
                </c:pt>
                <c:pt idx="318">
                  <c:v>-76.69460503</c:v>
                </c:pt>
                <c:pt idx="319">
                  <c:v>-76.68504577</c:v>
                </c:pt>
                <c:pt idx="320">
                  <c:v>-76.67565138</c:v>
                </c:pt>
                <c:pt idx="321">
                  <c:v>-76.66642541</c:v>
                </c:pt>
                <c:pt idx="322">
                  <c:v>-76.657017</c:v>
                </c:pt>
                <c:pt idx="323">
                  <c:v>-76.64747178</c:v>
                </c:pt>
                <c:pt idx="324">
                  <c:v>-76.63803401</c:v>
                </c:pt>
                <c:pt idx="325">
                  <c:v>-76.62866428</c:v>
                </c:pt>
                <c:pt idx="326">
                  <c:v>-76.61926808</c:v>
                </c:pt>
                <c:pt idx="327">
                  <c:v>-76.60985965</c:v>
                </c:pt>
                <c:pt idx="328">
                  <c:v>-76.60064922</c:v>
                </c:pt>
                <c:pt idx="329">
                  <c:v>-76.59148698</c:v>
                </c:pt>
                <c:pt idx="330">
                  <c:v>-76.58237145</c:v>
                </c:pt>
                <c:pt idx="331">
                  <c:v>-76.57327431</c:v>
                </c:pt>
                <c:pt idx="332">
                  <c:v>-76.5644438</c:v>
                </c:pt>
                <c:pt idx="333">
                  <c:v>-76.55690696</c:v>
                </c:pt>
                <c:pt idx="334">
                  <c:v>-76.55304016</c:v>
                </c:pt>
                <c:pt idx="335">
                  <c:v>-76.55301747</c:v>
                </c:pt>
                <c:pt idx="336">
                  <c:v>-76.55610272</c:v>
                </c:pt>
                <c:pt idx="337">
                  <c:v>-76.56142431</c:v>
                </c:pt>
                <c:pt idx="338">
                  <c:v>-76.5685023</c:v>
                </c:pt>
                <c:pt idx="339">
                  <c:v>-76.57647973</c:v>
                </c:pt>
                <c:pt idx="340">
                  <c:v>-76.58482975</c:v>
                </c:pt>
                <c:pt idx="341">
                  <c:v>-76.59299096</c:v>
                </c:pt>
                <c:pt idx="342">
                  <c:v>-76.60048583</c:v>
                </c:pt>
                <c:pt idx="343">
                  <c:v>-76.60733842</c:v>
                </c:pt>
                <c:pt idx="344">
                  <c:v>-76.61424377</c:v>
                </c:pt>
                <c:pt idx="345">
                  <c:v>-76.62163867</c:v>
                </c:pt>
                <c:pt idx="346">
                  <c:v>-76.62938203</c:v>
                </c:pt>
                <c:pt idx="347">
                  <c:v>-76.63724618</c:v>
                </c:pt>
                <c:pt idx="348">
                  <c:v>-76.64513815</c:v>
                </c:pt>
                <c:pt idx="349">
                  <c:v>-76.65325052</c:v>
                </c:pt>
                <c:pt idx="350">
                  <c:v>-76.66148819</c:v>
                </c:pt>
                <c:pt idx="351">
                  <c:v>-76.66966733</c:v>
                </c:pt>
                <c:pt idx="352">
                  <c:v>-76.67796178</c:v>
                </c:pt>
                <c:pt idx="353">
                  <c:v>-76.68618287</c:v>
                </c:pt>
                <c:pt idx="354">
                  <c:v>-76.69448097</c:v>
                </c:pt>
                <c:pt idx="355">
                  <c:v>-76.70246302</c:v>
                </c:pt>
                <c:pt idx="356">
                  <c:v>-76.71036077</c:v>
                </c:pt>
                <c:pt idx="357">
                  <c:v>-76.71829732</c:v>
                </c:pt>
                <c:pt idx="358">
                  <c:v>-76.72635668</c:v>
                </c:pt>
                <c:pt idx="359">
                  <c:v>-76.73441844</c:v>
                </c:pt>
                <c:pt idx="360">
                  <c:v>-76.74266457</c:v>
                </c:pt>
                <c:pt idx="361">
                  <c:v>-76.75091746</c:v>
                </c:pt>
                <c:pt idx="362">
                  <c:v>-76.75913638</c:v>
                </c:pt>
                <c:pt idx="363">
                  <c:v>-76.76720288</c:v>
                </c:pt>
                <c:pt idx="364">
                  <c:v>-76.77527179</c:v>
                </c:pt>
                <c:pt idx="365">
                  <c:v>-76.78340308</c:v>
                </c:pt>
                <c:pt idx="366">
                  <c:v>-76.79136988</c:v>
                </c:pt>
                <c:pt idx="367">
                  <c:v>-76.79912571</c:v>
                </c:pt>
                <c:pt idx="368">
                  <c:v>-76.80685816</c:v>
                </c:pt>
                <c:pt idx="369">
                  <c:v>-76.8144098</c:v>
                </c:pt>
                <c:pt idx="370">
                  <c:v>-76.82158799</c:v>
                </c:pt>
                <c:pt idx="371">
                  <c:v>-76.82841213</c:v>
                </c:pt>
                <c:pt idx="372">
                  <c:v>-76.83531219</c:v>
                </c:pt>
                <c:pt idx="373">
                  <c:v>-76.84221292</c:v>
                </c:pt>
                <c:pt idx="374">
                  <c:v>-76.84889006</c:v>
                </c:pt>
                <c:pt idx="375">
                  <c:v>-76.85562844</c:v>
                </c:pt>
                <c:pt idx="376">
                  <c:v>-76.86266163</c:v>
                </c:pt>
                <c:pt idx="377">
                  <c:v>-76.86958859</c:v>
                </c:pt>
                <c:pt idx="378">
                  <c:v>-76.87633811</c:v>
                </c:pt>
                <c:pt idx="379">
                  <c:v>-76.88291524</c:v>
                </c:pt>
                <c:pt idx="380">
                  <c:v>-76.88945351</c:v>
                </c:pt>
                <c:pt idx="381">
                  <c:v>-76.89597358</c:v>
                </c:pt>
                <c:pt idx="382">
                  <c:v>-76.90252643</c:v>
                </c:pt>
                <c:pt idx="383">
                  <c:v>-76.9093464</c:v>
                </c:pt>
                <c:pt idx="384">
                  <c:v>-76.91626408</c:v>
                </c:pt>
                <c:pt idx="385">
                  <c:v>-76.923128</c:v>
                </c:pt>
                <c:pt idx="386">
                  <c:v>-76.92927884</c:v>
                </c:pt>
                <c:pt idx="387">
                  <c:v>-76.93520421</c:v>
                </c:pt>
                <c:pt idx="388">
                  <c:v>-76.94107041</c:v>
                </c:pt>
                <c:pt idx="389">
                  <c:v>-76.94691178</c:v>
                </c:pt>
                <c:pt idx="390">
                  <c:v>-76.95268583</c:v>
                </c:pt>
                <c:pt idx="391">
                  <c:v>-76.9585845</c:v>
                </c:pt>
                <c:pt idx="392">
                  <c:v>-76.96471337</c:v>
                </c:pt>
                <c:pt idx="393">
                  <c:v>-76.97112956</c:v>
                </c:pt>
                <c:pt idx="394">
                  <c:v>-76.9776609</c:v>
                </c:pt>
                <c:pt idx="395">
                  <c:v>-76.98433972</c:v>
                </c:pt>
                <c:pt idx="396">
                  <c:v>-76.99100197</c:v>
                </c:pt>
                <c:pt idx="397">
                  <c:v>-76.99759878</c:v>
                </c:pt>
                <c:pt idx="398">
                  <c:v>-77.00375039</c:v>
                </c:pt>
                <c:pt idx="399">
                  <c:v>-77.00995701</c:v>
                </c:pt>
                <c:pt idx="400">
                  <c:v>-77.01616363</c:v>
                </c:pt>
                <c:pt idx="401">
                  <c:v>-77.02257964</c:v>
                </c:pt>
                <c:pt idx="402">
                  <c:v>-77.0285322</c:v>
                </c:pt>
                <c:pt idx="403">
                  <c:v>-77.0341539</c:v>
                </c:pt>
                <c:pt idx="404">
                  <c:v>-77.03976395</c:v>
                </c:pt>
                <c:pt idx="405">
                  <c:v>-77.04538718</c:v>
                </c:pt>
                <c:pt idx="406">
                  <c:v>-77.05132868</c:v>
                </c:pt>
                <c:pt idx="407">
                  <c:v>-77.05679795</c:v>
                </c:pt>
                <c:pt idx="408">
                  <c:v>-77.06211965</c:v>
                </c:pt>
                <c:pt idx="409">
                  <c:v>-77.06773788</c:v>
                </c:pt>
                <c:pt idx="410">
                  <c:v>-77.07365051</c:v>
                </c:pt>
                <c:pt idx="411">
                  <c:v>-77.07949541</c:v>
                </c:pt>
                <c:pt idx="412">
                  <c:v>-77.08528831</c:v>
                </c:pt>
                <c:pt idx="413">
                  <c:v>-77.09111629</c:v>
                </c:pt>
                <c:pt idx="414">
                  <c:v>-77.09707589</c:v>
                </c:pt>
                <c:pt idx="415">
                  <c:v>-77.10313157</c:v>
                </c:pt>
                <c:pt idx="416">
                  <c:v>-77.10909847</c:v>
                </c:pt>
                <c:pt idx="417">
                  <c:v>-77.11506196</c:v>
                </c:pt>
                <c:pt idx="418">
                  <c:v>-77.12146532</c:v>
                </c:pt>
                <c:pt idx="419">
                  <c:v>-77.12818587</c:v>
                </c:pt>
                <c:pt idx="420">
                  <c:v>-77.13507375</c:v>
                </c:pt>
                <c:pt idx="421">
                  <c:v>-77.14196626</c:v>
                </c:pt>
                <c:pt idx="422">
                  <c:v>-77.1489663</c:v>
                </c:pt>
                <c:pt idx="423">
                  <c:v>-77.15603327</c:v>
                </c:pt>
                <c:pt idx="424">
                  <c:v>-77.16320639</c:v>
                </c:pt>
                <c:pt idx="425">
                  <c:v>-77.17027213</c:v>
                </c:pt>
                <c:pt idx="426">
                  <c:v>-77.17743264</c:v>
                </c:pt>
                <c:pt idx="427">
                  <c:v>-77.1846344</c:v>
                </c:pt>
                <c:pt idx="428">
                  <c:v>-77.19186264</c:v>
                </c:pt>
                <c:pt idx="429">
                  <c:v>-77.19900755</c:v>
                </c:pt>
                <c:pt idx="430">
                  <c:v>-77.20618465</c:v>
                </c:pt>
                <c:pt idx="431">
                  <c:v>-77.21329883</c:v>
                </c:pt>
                <c:pt idx="432">
                  <c:v>-77.22008712</c:v>
                </c:pt>
                <c:pt idx="433">
                  <c:v>-77.226692</c:v>
                </c:pt>
                <c:pt idx="434">
                  <c:v>-77.2333633</c:v>
                </c:pt>
                <c:pt idx="435">
                  <c:v>-77.24016454</c:v>
                </c:pt>
                <c:pt idx="436">
                  <c:v>-77.24700663</c:v>
                </c:pt>
                <c:pt idx="437">
                  <c:v>-77.25386236</c:v>
                </c:pt>
                <c:pt idx="438">
                  <c:v>-77.26057822</c:v>
                </c:pt>
                <c:pt idx="439">
                  <c:v>-77.26718434</c:v>
                </c:pt>
                <c:pt idx="440">
                  <c:v>-77.27369047</c:v>
                </c:pt>
                <c:pt idx="441">
                  <c:v>-77.28025298</c:v>
                </c:pt>
                <c:pt idx="442">
                  <c:v>-77.28660047</c:v>
                </c:pt>
                <c:pt idx="443">
                  <c:v>-77.2925928</c:v>
                </c:pt>
                <c:pt idx="444">
                  <c:v>-77.29867922</c:v>
                </c:pt>
                <c:pt idx="445">
                  <c:v>-77.30506805</c:v>
                </c:pt>
                <c:pt idx="446">
                  <c:v>-77.31164182</c:v>
                </c:pt>
                <c:pt idx="447">
                  <c:v>-77.31816988</c:v>
                </c:pt>
                <c:pt idx="448">
                  <c:v>-77.32472996</c:v>
                </c:pt>
                <c:pt idx="449">
                  <c:v>-77.33155953</c:v>
                </c:pt>
                <c:pt idx="450">
                  <c:v>-77.33845186</c:v>
                </c:pt>
                <c:pt idx="451">
                  <c:v>-77.34528516</c:v>
                </c:pt>
                <c:pt idx="452">
                  <c:v>-77.35212666</c:v>
                </c:pt>
                <c:pt idx="453">
                  <c:v>-77.35932122</c:v>
                </c:pt>
                <c:pt idx="454">
                  <c:v>-77.36669179</c:v>
                </c:pt>
                <c:pt idx="455">
                  <c:v>-77.37485471</c:v>
                </c:pt>
                <c:pt idx="456">
                  <c:v>-77.38370589</c:v>
                </c:pt>
                <c:pt idx="457">
                  <c:v>-77.39268926</c:v>
                </c:pt>
                <c:pt idx="458">
                  <c:v>-77.40149672</c:v>
                </c:pt>
                <c:pt idx="459">
                  <c:v>-77.40918127</c:v>
                </c:pt>
                <c:pt idx="460">
                  <c:v>-77.41532643</c:v>
                </c:pt>
                <c:pt idx="461">
                  <c:v>-77.41893256</c:v>
                </c:pt>
                <c:pt idx="462">
                  <c:v>-77.41917187</c:v>
                </c:pt>
                <c:pt idx="463">
                  <c:v>-77.41553116</c:v>
                </c:pt>
                <c:pt idx="464">
                  <c:v>-77.4084708</c:v>
                </c:pt>
                <c:pt idx="465">
                  <c:v>-77.39900829</c:v>
                </c:pt>
                <c:pt idx="466">
                  <c:v>-77.38852371</c:v>
                </c:pt>
                <c:pt idx="467">
                  <c:v>-77.37879281</c:v>
                </c:pt>
                <c:pt idx="468">
                  <c:v>-77.37075409</c:v>
                </c:pt>
                <c:pt idx="469">
                  <c:v>-77.36582175</c:v>
                </c:pt>
                <c:pt idx="470">
                  <c:v>-77.36419277</c:v>
                </c:pt>
                <c:pt idx="471">
                  <c:v>-77.36621025</c:v>
                </c:pt>
                <c:pt idx="472">
                  <c:v>-77.37133322</c:v>
                </c:pt>
                <c:pt idx="473">
                  <c:v>-77.37807256</c:v>
                </c:pt>
                <c:pt idx="474">
                  <c:v>-77.38578349</c:v>
                </c:pt>
                <c:pt idx="475">
                  <c:v>-77.39320259</c:v>
                </c:pt>
                <c:pt idx="476">
                  <c:v>-77.39920689</c:v>
                </c:pt>
                <c:pt idx="477">
                  <c:v>-77.40167704</c:v>
                </c:pt>
                <c:pt idx="478">
                  <c:v>-77.40164287</c:v>
                </c:pt>
                <c:pt idx="479">
                  <c:v>-77.39928859</c:v>
                </c:pt>
                <c:pt idx="480">
                  <c:v>-77.39489198</c:v>
                </c:pt>
                <c:pt idx="481">
                  <c:v>-77.38850662</c:v>
                </c:pt>
                <c:pt idx="482">
                  <c:v>-77.38066438</c:v>
                </c:pt>
                <c:pt idx="483">
                  <c:v>-77.37198194</c:v>
                </c:pt>
                <c:pt idx="484">
                  <c:v>-77.3630229</c:v>
                </c:pt>
                <c:pt idx="485">
                  <c:v>-77.35503597</c:v>
                </c:pt>
                <c:pt idx="486">
                  <c:v>-77.34904648</c:v>
                </c:pt>
                <c:pt idx="487">
                  <c:v>-77.34659572</c:v>
                </c:pt>
                <c:pt idx="488">
                  <c:v>-77.34805621</c:v>
                </c:pt>
                <c:pt idx="489">
                  <c:v>-77.35419676</c:v>
                </c:pt>
                <c:pt idx="490">
                  <c:v>-77.36208232</c:v>
                </c:pt>
                <c:pt idx="491">
                  <c:v>-77.37015606</c:v>
                </c:pt>
                <c:pt idx="492">
                  <c:v>-77.37648696</c:v>
                </c:pt>
                <c:pt idx="493">
                  <c:v>-77.37993898</c:v>
                </c:pt>
                <c:pt idx="494">
                  <c:v>-77.38037508</c:v>
                </c:pt>
                <c:pt idx="495">
                  <c:v>-77.37812069</c:v>
                </c:pt>
                <c:pt idx="496">
                  <c:v>-77.37326458</c:v>
                </c:pt>
                <c:pt idx="497">
                  <c:v>-77.36673653</c:v>
                </c:pt>
                <c:pt idx="498">
                  <c:v>-77.35907333</c:v>
                </c:pt>
                <c:pt idx="499">
                  <c:v>-77.35082307</c:v>
                </c:pt>
                <c:pt idx="500">
                  <c:v>-77.34404276</c:v>
                </c:pt>
                <c:pt idx="501">
                  <c:v>-77.33989304</c:v>
                </c:pt>
                <c:pt idx="502">
                  <c:v>-77.3399559</c:v>
                </c:pt>
                <c:pt idx="503">
                  <c:v>-77.34485213</c:v>
                </c:pt>
                <c:pt idx="504">
                  <c:v>-77.35267401</c:v>
                </c:pt>
                <c:pt idx="505">
                  <c:v>-77.36112544</c:v>
                </c:pt>
                <c:pt idx="506">
                  <c:v>-77.36908362</c:v>
                </c:pt>
                <c:pt idx="507">
                  <c:v>-77.37599191</c:v>
                </c:pt>
                <c:pt idx="508">
                  <c:v>-77.3816721</c:v>
                </c:pt>
                <c:pt idx="509">
                  <c:v>-77.38628268</c:v>
                </c:pt>
                <c:pt idx="510">
                  <c:v>-77.38971392</c:v>
                </c:pt>
                <c:pt idx="511">
                  <c:v>-77.39171973</c:v>
                </c:pt>
                <c:pt idx="512">
                  <c:v>-77.39212566</c:v>
                </c:pt>
                <c:pt idx="513">
                  <c:v>-77.39033286</c:v>
                </c:pt>
                <c:pt idx="514">
                  <c:v>-77.38515726</c:v>
                </c:pt>
                <c:pt idx="515">
                  <c:v>-77.37794439</c:v>
                </c:pt>
                <c:pt idx="516">
                  <c:v>-77.37094487</c:v>
                </c:pt>
                <c:pt idx="517">
                  <c:v>-77.36672082</c:v>
                </c:pt>
                <c:pt idx="518">
                  <c:v>-77.36749808</c:v>
                </c:pt>
                <c:pt idx="519">
                  <c:v>-77.37199306</c:v>
                </c:pt>
                <c:pt idx="520">
                  <c:v>-77.3794019</c:v>
                </c:pt>
                <c:pt idx="521">
                  <c:v>-77.38742649</c:v>
                </c:pt>
                <c:pt idx="522">
                  <c:v>-77.39500022</c:v>
                </c:pt>
                <c:pt idx="523">
                  <c:v>-77.40126527</c:v>
                </c:pt>
                <c:pt idx="524">
                  <c:v>-77.40581812</c:v>
                </c:pt>
                <c:pt idx="525">
                  <c:v>-77.40768288</c:v>
                </c:pt>
                <c:pt idx="526">
                  <c:v>-77.40836385</c:v>
                </c:pt>
                <c:pt idx="527">
                  <c:v>-77.4063674</c:v>
                </c:pt>
                <c:pt idx="528">
                  <c:v>-77.40110778</c:v>
                </c:pt>
                <c:pt idx="529">
                  <c:v>-77.39490273</c:v>
                </c:pt>
                <c:pt idx="530">
                  <c:v>-77.38846814</c:v>
                </c:pt>
                <c:pt idx="531">
                  <c:v>-77.38148637</c:v>
                </c:pt>
                <c:pt idx="532">
                  <c:v>-77.37472292</c:v>
                </c:pt>
                <c:pt idx="533">
                  <c:v>-77.36883574</c:v>
                </c:pt>
                <c:pt idx="534">
                  <c:v>-77.3634565</c:v>
                </c:pt>
                <c:pt idx="535">
                  <c:v>-77.35776727</c:v>
                </c:pt>
                <c:pt idx="536">
                  <c:v>-77.35233258</c:v>
                </c:pt>
                <c:pt idx="537">
                  <c:v>-77.3472246</c:v>
                </c:pt>
                <c:pt idx="538">
                  <c:v>-77.34241444</c:v>
                </c:pt>
                <c:pt idx="539">
                  <c:v>-77.33788872</c:v>
                </c:pt>
                <c:pt idx="540">
                  <c:v>-77.33485531</c:v>
                </c:pt>
                <c:pt idx="541">
                  <c:v>-77.3343314</c:v>
                </c:pt>
                <c:pt idx="542">
                  <c:v>-77.33604082</c:v>
                </c:pt>
                <c:pt idx="543">
                  <c:v>-77.33939206</c:v>
                </c:pt>
                <c:pt idx="544">
                  <c:v>-77.34360028</c:v>
                </c:pt>
                <c:pt idx="545">
                  <c:v>-77.34944715</c:v>
                </c:pt>
                <c:pt idx="546">
                  <c:v>-77.35495052</c:v>
                </c:pt>
                <c:pt idx="547">
                  <c:v>-77.35863658</c:v>
                </c:pt>
                <c:pt idx="548">
                  <c:v>-77.36179712</c:v>
                </c:pt>
                <c:pt idx="549">
                  <c:v>-77.36590412</c:v>
                </c:pt>
                <c:pt idx="550">
                  <c:v>-77.37058654</c:v>
                </c:pt>
                <c:pt idx="551">
                  <c:v>-77.37533672</c:v>
                </c:pt>
                <c:pt idx="552">
                  <c:v>-77.38005098</c:v>
                </c:pt>
                <c:pt idx="553">
                  <c:v>-77.38484142</c:v>
                </c:pt>
                <c:pt idx="554">
                  <c:v>-77.38972497</c:v>
                </c:pt>
                <c:pt idx="555">
                  <c:v>-77.3944713</c:v>
                </c:pt>
                <c:pt idx="556">
                  <c:v>-77.39803827</c:v>
                </c:pt>
                <c:pt idx="557">
                  <c:v>-77.39926943</c:v>
                </c:pt>
                <c:pt idx="558">
                  <c:v>-77.39805321</c:v>
                </c:pt>
                <c:pt idx="559">
                  <c:v>-77.39466635</c:v>
                </c:pt>
                <c:pt idx="560">
                  <c:v>-77.39001239</c:v>
                </c:pt>
                <c:pt idx="561">
                  <c:v>-77.38438134</c:v>
                </c:pt>
                <c:pt idx="562">
                  <c:v>-77.37818944</c:v>
                </c:pt>
                <c:pt idx="563">
                  <c:v>-77.37175879</c:v>
                </c:pt>
                <c:pt idx="564">
                  <c:v>-77.36537954</c:v>
                </c:pt>
                <c:pt idx="565">
                  <c:v>-77.35895435</c:v>
                </c:pt>
                <c:pt idx="566">
                  <c:v>-77.35246584</c:v>
                </c:pt>
                <c:pt idx="567">
                  <c:v>-77.34601429</c:v>
                </c:pt>
                <c:pt idx="568">
                  <c:v>-77.33941441</c:v>
                </c:pt>
                <c:pt idx="569">
                  <c:v>-77.33241535</c:v>
                </c:pt>
                <c:pt idx="570">
                  <c:v>-77.32537651</c:v>
                </c:pt>
                <c:pt idx="571">
                  <c:v>-77.31856276</c:v>
                </c:pt>
                <c:pt idx="572">
                  <c:v>-77.31148033</c:v>
                </c:pt>
                <c:pt idx="573">
                  <c:v>-77.30418238</c:v>
                </c:pt>
                <c:pt idx="574">
                  <c:v>-77.29645674</c:v>
                </c:pt>
                <c:pt idx="575">
                  <c:v>-77.28855778</c:v>
                </c:pt>
                <c:pt idx="576">
                  <c:v>-77.28144643</c:v>
                </c:pt>
                <c:pt idx="577">
                  <c:v>-77.27630204</c:v>
                </c:pt>
                <c:pt idx="578">
                  <c:v>-77.27448325</c:v>
                </c:pt>
                <c:pt idx="579">
                  <c:v>-77.27644579</c:v>
                </c:pt>
                <c:pt idx="580">
                  <c:v>-77.281988</c:v>
                </c:pt>
                <c:pt idx="581">
                  <c:v>-77.29019148</c:v>
                </c:pt>
                <c:pt idx="582">
                  <c:v>-77.29898823</c:v>
                </c:pt>
                <c:pt idx="583">
                  <c:v>-77.30432405</c:v>
                </c:pt>
                <c:pt idx="584">
                  <c:v>-77.30451163</c:v>
                </c:pt>
                <c:pt idx="585">
                  <c:v>-77.29909425</c:v>
                </c:pt>
                <c:pt idx="586">
                  <c:v>-77.29114546</c:v>
                </c:pt>
                <c:pt idx="587">
                  <c:v>-77.28397962</c:v>
                </c:pt>
                <c:pt idx="588">
                  <c:v>-77.28004195</c:v>
                </c:pt>
                <c:pt idx="589">
                  <c:v>-77.28044695</c:v>
                </c:pt>
                <c:pt idx="590">
                  <c:v>-77.28502592</c:v>
                </c:pt>
                <c:pt idx="591">
                  <c:v>-77.29235501</c:v>
                </c:pt>
                <c:pt idx="592">
                  <c:v>-77.29986282</c:v>
                </c:pt>
                <c:pt idx="593">
                  <c:v>-77.30532273</c:v>
                </c:pt>
                <c:pt idx="594">
                  <c:v>-77.30681374</c:v>
                </c:pt>
                <c:pt idx="595">
                  <c:v>-77.30258094</c:v>
                </c:pt>
                <c:pt idx="596">
                  <c:v>-77.29529634</c:v>
                </c:pt>
                <c:pt idx="597">
                  <c:v>-77.28895692</c:v>
                </c:pt>
                <c:pt idx="598">
                  <c:v>-77.28274952</c:v>
                </c:pt>
                <c:pt idx="599">
                  <c:v>-77.27642226</c:v>
                </c:pt>
                <c:pt idx="600">
                  <c:v>-77.27023033</c:v>
                </c:pt>
                <c:pt idx="601">
                  <c:v>-77.2641972</c:v>
                </c:pt>
                <c:pt idx="602">
                  <c:v>-77.25829047</c:v>
                </c:pt>
                <c:pt idx="603">
                  <c:v>-77.25221789</c:v>
                </c:pt>
                <c:pt idx="604">
                  <c:v>-77.24578856</c:v>
                </c:pt>
                <c:pt idx="605">
                  <c:v>-77.23871207</c:v>
                </c:pt>
                <c:pt idx="606">
                  <c:v>-77.23166187</c:v>
                </c:pt>
                <c:pt idx="607">
                  <c:v>-77.22459412</c:v>
                </c:pt>
                <c:pt idx="608">
                  <c:v>-77.21747602</c:v>
                </c:pt>
                <c:pt idx="609">
                  <c:v>-77.21026748</c:v>
                </c:pt>
                <c:pt idx="610">
                  <c:v>-77.20311782</c:v>
                </c:pt>
                <c:pt idx="611">
                  <c:v>-77.19618739</c:v>
                </c:pt>
                <c:pt idx="612">
                  <c:v>-77.1895063</c:v>
                </c:pt>
                <c:pt idx="613">
                  <c:v>-77.1829385</c:v>
                </c:pt>
                <c:pt idx="614">
                  <c:v>-77.17650439</c:v>
                </c:pt>
                <c:pt idx="615">
                  <c:v>-77.17015049</c:v>
                </c:pt>
                <c:pt idx="616">
                  <c:v>-77.16392481</c:v>
                </c:pt>
                <c:pt idx="617">
                  <c:v>-77.15765397</c:v>
                </c:pt>
                <c:pt idx="618">
                  <c:v>-77.15149056</c:v>
                </c:pt>
                <c:pt idx="619">
                  <c:v>-77.14548288</c:v>
                </c:pt>
                <c:pt idx="620">
                  <c:v>-77.13960623</c:v>
                </c:pt>
                <c:pt idx="621">
                  <c:v>-77.13381204</c:v>
                </c:pt>
                <c:pt idx="622">
                  <c:v>-77.12801293</c:v>
                </c:pt>
                <c:pt idx="623">
                  <c:v>-77.12222898</c:v>
                </c:pt>
                <c:pt idx="624">
                  <c:v>-77.11635834</c:v>
                </c:pt>
                <c:pt idx="625">
                  <c:v>-77.11015163</c:v>
                </c:pt>
                <c:pt idx="626">
                  <c:v>-77.10327545</c:v>
                </c:pt>
                <c:pt idx="627">
                  <c:v>-77.09603964</c:v>
                </c:pt>
                <c:pt idx="628">
                  <c:v>-77.08899083</c:v>
                </c:pt>
                <c:pt idx="629">
                  <c:v>-77.08240313</c:v>
                </c:pt>
                <c:pt idx="630">
                  <c:v>-77.07596039</c:v>
                </c:pt>
                <c:pt idx="631">
                  <c:v>-77.06955356</c:v>
                </c:pt>
                <c:pt idx="632">
                  <c:v>-77.06272374</c:v>
                </c:pt>
                <c:pt idx="633">
                  <c:v>-77.05629289</c:v>
                </c:pt>
                <c:pt idx="634">
                  <c:v>-77.05093166</c:v>
                </c:pt>
                <c:pt idx="635">
                  <c:v>-77.04625914</c:v>
                </c:pt>
                <c:pt idx="636">
                  <c:v>-77.04168288</c:v>
                </c:pt>
                <c:pt idx="637">
                  <c:v>-77.03713302</c:v>
                </c:pt>
                <c:pt idx="638">
                  <c:v>-77.03264005</c:v>
                </c:pt>
                <c:pt idx="639">
                  <c:v>-77.02825361</c:v>
                </c:pt>
                <c:pt idx="640">
                  <c:v>-77.02349993</c:v>
                </c:pt>
                <c:pt idx="641">
                  <c:v>-77.01768552</c:v>
                </c:pt>
                <c:pt idx="642">
                  <c:v>-77.01102582</c:v>
                </c:pt>
                <c:pt idx="643">
                  <c:v>-77.00436826</c:v>
                </c:pt>
                <c:pt idx="644">
                  <c:v>-76.99768216</c:v>
                </c:pt>
                <c:pt idx="645">
                  <c:v>-76.99079233</c:v>
                </c:pt>
                <c:pt idx="646">
                  <c:v>-76.98380575</c:v>
                </c:pt>
                <c:pt idx="647">
                  <c:v>-76.97677602</c:v>
                </c:pt>
                <c:pt idx="648">
                  <c:v>-76.96974655</c:v>
                </c:pt>
                <c:pt idx="649">
                  <c:v>-76.96279166</c:v>
                </c:pt>
                <c:pt idx="650">
                  <c:v>-76.95562154</c:v>
                </c:pt>
                <c:pt idx="651">
                  <c:v>-76.94832899</c:v>
                </c:pt>
                <c:pt idx="652">
                  <c:v>-76.94122229</c:v>
                </c:pt>
                <c:pt idx="653">
                  <c:v>-76.93417892</c:v>
                </c:pt>
                <c:pt idx="654">
                  <c:v>-76.92744472</c:v>
                </c:pt>
                <c:pt idx="655">
                  <c:v>-76.92106554</c:v>
                </c:pt>
                <c:pt idx="656">
                  <c:v>-76.91507124</c:v>
                </c:pt>
                <c:pt idx="657">
                  <c:v>-76.90921597</c:v>
                </c:pt>
                <c:pt idx="658">
                  <c:v>-76.90322928</c:v>
                </c:pt>
                <c:pt idx="659">
                  <c:v>-76.89694329</c:v>
                </c:pt>
                <c:pt idx="660">
                  <c:v>-76.89048141</c:v>
                </c:pt>
                <c:pt idx="661">
                  <c:v>-76.88388374</c:v>
                </c:pt>
                <c:pt idx="662">
                  <c:v>-76.8773144</c:v>
                </c:pt>
                <c:pt idx="663">
                  <c:v>-76.87076887</c:v>
                </c:pt>
                <c:pt idx="664">
                  <c:v>-76.86430009</c:v>
                </c:pt>
                <c:pt idx="665">
                  <c:v>-76.85766117</c:v>
                </c:pt>
                <c:pt idx="666">
                  <c:v>-76.85089851</c:v>
                </c:pt>
                <c:pt idx="667">
                  <c:v>-76.84431472</c:v>
                </c:pt>
                <c:pt idx="668">
                  <c:v>-76.83792347</c:v>
                </c:pt>
                <c:pt idx="669">
                  <c:v>-76.83189629</c:v>
                </c:pt>
                <c:pt idx="670">
                  <c:v>-76.82604592</c:v>
                </c:pt>
                <c:pt idx="671">
                  <c:v>-76.8204729</c:v>
                </c:pt>
                <c:pt idx="672">
                  <c:v>-76.8151843</c:v>
                </c:pt>
                <c:pt idx="673">
                  <c:v>-76.80974815</c:v>
                </c:pt>
                <c:pt idx="674">
                  <c:v>-76.80390344</c:v>
                </c:pt>
                <c:pt idx="675">
                  <c:v>-76.7977828</c:v>
                </c:pt>
                <c:pt idx="676">
                  <c:v>-76.79136679</c:v>
                </c:pt>
                <c:pt idx="677">
                  <c:v>-76.78457854</c:v>
                </c:pt>
                <c:pt idx="678">
                  <c:v>-76.77800524</c:v>
                </c:pt>
                <c:pt idx="679">
                  <c:v>-76.77147251</c:v>
                </c:pt>
                <c:pt idx="680">
                  <c:v>-76.76492328</c:v>
                </c:pt>
                <c:pt idx="681">
                  <c:v>-76.7584446</c:v>
                </c:pt>
                <c:pt idx="682">
                  <c:v>-76.75202033</c:v>
                </c:pt>
                <c:pt idx="683">
                  <c:v>-76.74566166</c:v>
                </c:pt>
                <c:pt idx="684">
                  <c:v>-76.73920038</c:v>
                </c:pt>
                <c:pt idx="685">
                  <c:v>-76.73265089</c:v>
                </c:pt>
                <c:pt idx="686">
                  <c:v>-76.72607367</c:v>
                </c:pt>
                <c:pt idx="687">
                  <c:v>-76.71951612</c:v>
                </c:pt>
                <c:pt idx="688">
                  <c:v>-76.7128581</c:v>
                </c:pt>
                <c:pt idx="689">
                  <c:v>-76.70644437</c:v>
                </c:pt>
                <c:pt idx="690">
                  <c:v>-76.70010491</c:v>
                </c:pt>
                <c:pt idx="691">
                  <c:v>-76.69367308</c:v>
                </c:pt>
                <c:pt idx="692">
                  <c:v>-76.68695801</c:v>
                </c:pt>
                <c:pt idx="693">
                  <c:v>-76.6801459</c:v>
                </c:pt>
                <c:pt idx="694">
                  <c:v>-76.67327749</c:v>
                </c:pt>
                <c:pt idx="695">
                  <c:v>-76.66645638</c:v>
                </c:pt>
                <c:pt idx="696">
                  <c:v>-76.65965343</c:v>
                </c:pt>
                <c:pt idx="697">
                  <c:v>-76.65310598</c:v>
                </c:pt>
                <c:pt idx="698">
                  <c:v>-76.64709737</c:v>
                </c:pt>
                <c:pt idx="699">
                  <c:v>-76.64117395</c:v>
                </c:pt>
                <c:pt idx="700">
                  <c:v>-76.6345864</c:v>
                </c:pt>
                <c:pt idx="701">
                  <c:v>-76.62703674</c:v>
                </c:pt>
                <c:pt idx="702">
                  <c:v>-76.61963263</c:v>
                </c:pt>
                <c:pt idx="703">
                  <c:v>-76.61193157</c:v>
                </c:pt>
                <c:pt idx="704">
                  <c:v>-76.60431942</c:v>
                </c:pt>
                <c:pt idx="705">
                  <c:v>-76.59666703</c:v>
                </c:pt>
                <c:pt idx="706">
                  <c:v>-76.58918495</c:v>
                </c:pt>
                <c:pt idx="707">
                  <c:v>-76.58205632</c:v>
                </c:pt>
                <c:pt idx="708">
                  <c:v>-76.57533946</c:v>
                </c:pt>
                <c:pt idx="709">
                  <c:v>-76.56910692</c:v>
                </c:pt>
                <c:pt idx="710">
                  <c:v>-76.5635075</c:v>
                </c:pt>
                <c:pt idx="711">
                  <c:v>-76.55849396</c:v>
                </c:pt>
                <c:pt idx="712">
                  <c:v>-76.55371469</c:v>
                </c:pt>
                <c:pt idx="713">
                  <c:v>-76.549397</c:v>
                </c:pt>
                <c:pt idx="714">
                  <c:v>-76.54520567</c:v>
                </c:pt>
                <c:pt idx="715">
                  <c:v>-76.54097289</c:v>
                </c:pt>
                <c:pt idx="716">
                  <c:v>-76.53688655</c:v>
                </c:pt>
                <c:pt idx="717">
                  <c:v>-76.5342385</c:v>
                </c:pt>
                <c:pt idx="718">
                  <c:v>-76.53388595</c:v>
                </c:pt>
                <c:pt idx="719">
                  <c:v>-76.53545392</c:v>
                </c:pt>
                <c:pt idx="720">
                  <c:v>-76.53836174</c:v>
                </c:pt>
                <c:pt idx="721">
                  <c:v>-76.54250529</c:v>
                </c:pt>
                <c:pt idx="722">
                  <c:v>-76.54745599</c:v>
                </c:pt>
                <c:pt idx="723">
                  <c:v>-76.55282923</c:v>
                </c:pt>
                <c:pt idx="724">
                  <c:v>-76.55844744</c:v>
                </c:pt>
                <c:pt idx="725">
                  <c:v>-76.56350952</c:v>
                </c:pt>
                <c:pt idx="726">
                  <c:v>-76.56843588</c:v>
                </c:pt>
                <c:pt idx="727">
                  <c:v>-76.57338221</c:v>
                </c:pt>
                <c:pt idx="728">
                  <c:v>-76.57831776</c:v>
                </c:pt>
                <c:pt idx="729">
                  <c:v>-76.58266546</c:v>
                </c:pt>
                <c:pt idx="730">
                  <c:v>-76.58509351</c:v>
                </c:pt>
                <c:pt idx="731">
                  <c:v>-76.58446703</c:v>
                </c:pt>
                <c:pt idx="732">
                  <c:v>-76.58098264</c:v>
                </c:pt>
                <c:pt idx="733">
                  <c:v>-76.57631413</c:v>
                </c:pt>
                <c:pt idx="734">
                  <c:v>-76.57184455</c:v>
                </c:pt>
                <c:pt idx="735">
                  <c:v>-76.56827351</c:v>
                </c:pt>
                <c:pt idx="736">
                  <c:v>-76.5656277</c:v>
                </c:pt>
                <c:pt idx="737">
                  <c:v>-76.56430485</c:v>
                </c:pt>
                <c:pt idx="738">
                  <c:v>-76.56431</c:v>
                </c:pt>
                <c:pt idx="739">
                  <c:v>-76.56466938</c:v>
                </c:pt>
                <c:pt idx="740">
                  <c:v>-76.56499759</c:v>
                </c:pt>
                <c:pt idx="741">
                  <c:v>-76.56526116</c:v>
                </c:pt>
                <c:pt idx="742">
                  <c:v>-76.56551525</c:v>
                </c:pt>
                <c:pt idx="743">
                  <c:v>-76.56565003</c:v>
                </c:pt>
                <c:pt idx="744">
                  <c:v>-76.56560618</c:v>
                </c:pt>
                <c:pt idx="745">
                  <c:v>-76.56559924</c:v>
                </c:pt>
                <c:pt idx="746">
                  <c:v>-76.56560383</c:v>
                </c:pt>
                <c:pt idx="747">
                  <c:v>-76.56563798</c:v>
                </c:pt>
                <c:pt idx="748">
                  <c:v>-76.56571186</c:v>
                </c:pt>
                <c:pt idx="749">
                  <c:v>-76.56569599</c:v>
                </c:pt>
                <c:pt idx="750">
                  <c:v>-76.56566031</c:v>
                </c:pt>
                <c:pt idx="751">
                  <c:v>-76.56565529</c:v>
                </c:pt>
                <c:pt idx="752">
                  <c:v>-76.56566872</c:v>
                </c:pt>
                <c:pt idx="753">
                  <c:v>-76.56567588</c:v>
                </c:pt>
                <c:pt idx="754">
                  <c:v>-76.56570033</c:v>
                </c:pt>
                <c:pt idx="755">
                  <c:v>-76.565456</c:v>
                </c:pt>
                <c:pt idx="756">
                  <c:v>-76.56523115</c:v>
                </c:pt>
                <c:pt idx="757">
                  <c:v>-76.56502325</c:v>
                </c:pt>
                <c:pt idx="758">
                  <c:v>-76.56481317</c:v>
                </c:pt>
                <c:pt idx="759">
                  <c:v>-76.56463208</c:v>
                </c:pt>
                <c:pt idx="760">
                  <c:v>-76.56458869</c:v>
                </c:pt>
                <c:pt idx="761">
                  <c:v>-76.56465415</c:v>
                </c:pt>
                <c:pt idx="762">
                  <c:v>-76.56464695</c:v>
                </c:pt>
                <c:pt idx="763">
                  <c:v>-76.56439611</c:v>
                </c:pt>
                <c:pt idx="764">
                  <c:v>-76.56440686</c:v>
                </c:pt>
              </c:numCache>
            </c:numRef>
          </c:xVal>
          <c:yVal>
            <c:numRef>
              <c:f>DATA!$F$9:$F$1188</c:f>
              <c:numCache>
                <c:ptCount val="1180"/>
                <c:pt idx="0">
                  <c:v>39.61600183</c:v>
                </c:pt>
                <c:pt idx="1">
                  <c:v>39.61603394</c:v>
                </c:pt>
                <c:pt idx="2">
                  <c:v>39.6160243</c:v>
                </c:pt>
                <c:pt idx="3">
                  <c:v>39.61601646</c:v>
                </c:pt>
                <c:pt idx="4">
                  <c:v>39.61599816</c:v>
                </c:pt>
                <c:pt idx="5">
                  <c:v>39.6159805</c:v>
                </c:pt>
                <c:pt idx="6">
                  <c:v>39.61594818</c:v>
                </c:pt>
                <c:pt idx="7">
                  <c:v>39.6157903</c:v>
                </c:pt>
                <c:pt idx="8">
                  <c:v>39.61566445</c:v>
                </c:pt>
                <c:pt idx="9">
                  <c:v>39.61561527</c:v>
                </c:pt>
                <c:pt idx="10">
                  <c:v>39.61551363</c:v>
                </c:pt>
                <c:pt idx="11">
                  <c:v>39.61551176</c:v>
                </c:pt>
                <c:pt idx="12">
                  <c:v>39.61527861</c:v>
                </c:pt>
                <c:pt idx="13">
                  <c:v>39.61480033</c:v>
                </c:pt>
                <c:pt idx="14">
                  <c:v>39.61423826</c:v>
                </c:pt>
                <c:pt idx="15">
                  <c:v>39.61392388</c:v>
                </c:pt>
                <c:pt idx="16">
                  <c:v>39.6139205</c:v>
                </c:pt>
                <c:pt idx="17">
                  <c:v>39.61390398</c:v>
                </c:pt>
                <c:pt idx="18">
                  <c:v>39.61377525</c:v>
                </c:pt>
                <c:pt idx="19">
                  <c:v>39.61324175</c:v>
                </c:pt>
                <c:pt idx="20">
                  <c:v>39.61251895</c:v>
                </c:pt>
                <c:pt idx="21">
                  <c:v>39.61186802</c:v>
                </c:pt>
                <c:pt idx="22">
                  <c:v>39.61150069</c:v>
                </c:pt>
                <c:pt idx="23">
                  <c:v>39.61140369</c:v>
                </c:pt>
                <c:pt idx="24">
                  <c:v>39.61141726</c:v>
                </c:pt>
                <c:pt idx="25">
                  <c:v>39.61141933</c:v>
                </c:pt>
                <c:pt idx="26">
                  <c:v>39.61141717</c:v>
                </c:pt>
                <c:pt idx="27">
                  <c:v>39.61143497</c:v>
                </c:pt>
                <c:pt idx="28">
                  <c:v>39.61146091</c:v>
                </c:pt>
                <c:pt idx="29">
                  <c:v>39.6114656</c:v>
                </c:pt>
                <c:pt idx="30">
                  <c:v>39.61145773</c:v>
                </c:pt>
                <c:pt idx="31">
                  <c:v>39.61145283</c:v>
                </c:pt>
                <c:pt idx="32">
                  <c:v>39.61145523</c:v>
                </c:pt>
                <c:pt idx="33">
                  <c:v>39.61147968</c:v>
                </c:pt>
                <c:pt idx="34">
                  <c:v>39.61150123</c:v>
                </c:pt>
                <c:pt idx="35">
                  <c:v>39.6114566</c:v>
                </c:pt>
                <c:pt idx="36">
                  <c:v>39.61142802</c:v>
                </c:pt>
                <c:pt idx="37">
                  <c:v>39.61143634</c:v>
                </c:pt>
                <c:pt idx="38">
                  <c:v>39.611461</c:v>
                </c:pt>
                <c:pt idx="39">
                  <c:v>39.61149127</c:v>
                </c:pt>
                <c:pt idx="40">
                  <c:v>39.61152753</c:v>
                </c:pt>
                <c:pt idx="41">
                  <c:v>39.61156695</c:v>
                </c:pt>
                <c:pt idx="42">
                  <c:v>39.611587</c:v>
                </c:pt>
                <c:pt idx="43">
                  <c:v>39.61160409</c:v>
                </c:pt>
                <c:pt idx="44">
                  <c:v>39.61161809</c:v>
                </c:pt>
                <c:pt idx="45">
                  <c:v>39.6116245</c:v>
                </c:pt>
                <c:pt idx="46">
                  <c:v>39.61161414</c:v>
                </c:pt>
                <c:pt idx="47">
                  <c:v>39.61156934</c:v>
                </c:pt>
                <c:pt idx="48">
                  <c:v>39.6114797</c:v>
                </c:pt>
                <c:pt idx="49">
                  <c:v>39.61145726</c:v>
                </c:pt>
                <c:pt idx="50">
                  <c:v>39.61148299</c:v>
                </c:pt>
                <c:pt idx="51">
                  <c:v>39.61148051</c:v>
                </c:pt>
                <c:pt idx="52">
                  <c:v>39.61148329</c:v>
                </c:pt>
                <c:pt idx="53">
                  <c:v>39.61149042</c:v>
                </c:pt>
                <c:pt idx="54">
                  <c:v>39.61147587</c:v>
                </c:pt>
                <c:pt idx="55">
                  <c:v>39.61149264</c:v>
                </c:pt>
                <c:pt idx="56">
                  <c:v>39.61151624</c:v>
                </c:pt>
                <c:pt idx="57">
                  <c:v>39.61153204</c:v>
                </c:pt>
                <c:pt idx="58">
                  <c:v>39.61154003</c:v>
                </c:pt>
                <c:pt idx="59">
                  <c:v>39.61154809</c:v>
                </c:pt>
                <c:pt idx="60">
                  <c:v>39.61155615</c:v>
                </c:pt>
                <c:pt idx="61">
                  <c:v>39.61154215</c:v>
                </c:pt>
                <c:pt idx="62">
                  <c:v>39.61152196</c:v>
                </c:pt>
                <c:pt idx="63">
                  <c:v>39.61152315</c:v>
                </c:pt>
                <c:pt idx="64">
                  <c:v>39.61147426</c:v>
                </c:pt>
                <c:pt idx="65">
                  <c:v>39.61136666</c:v>
                </c:pt>
                <c:pt idx="66">
                  <c:v>39.61118425</c:v>
                </c:pt>
                <c:pt idx="67">
                  <c:v>39.61134192</c:v>
                </c:pt>
                <c:pt idx="68">
                  <c:v>39.6126499</c:v>
                </c:pt>
                <c:pt idx="69">
                  <c:v>39.61511484</c:v>
                </c:pt>
                <c:pt idx="70">
                  <c:v>39.61828299</c:v>
                </c:pt>
                <c:pt idx="71">
                  <c:v>39.62186646</c:v>
                </c:pt>
                <c:pt idx="72">
                  <c:v>39.62566606</c:v>
                </c:pt>
                <c:pt idx="73">
                  <c:v>39.62933611</c:v>
                </c:pt>
                <c:pt idx="74">
                  <c:v>39.63306722</c:v>
                </c:pt>
                <c:pt idx="75">
                  <c:v>39.63692333</c:v>
                </c:pt>
                <c:pt idx="76">
                  <c:v>39.64054217</c:v>
                </c:pt>
                <c:pt idx="77">
                  <c:v>39.64347189</c:v>
                </c:pt>
                <c:pt idx="78">
                  <c:v>39.64533651</c:v>
                </c:pt>
                <c:pt idx="79">
                  <c:v>39.64642348</c:v>
                </c:pt>
                <c:pt idx="80">
                  <c:v>39.6468724</c:v>
                </c:pt>
                <c:pt idx="81">
                  <c:v>39.6467314</c:v>
                </c:pt>
                <c:pt idx="82">
                  <c:v>39.64620289</c:v>
                </c:pt>
                <c:pt idx="83">
                  <c:v>39.6455134</c:v>
                </c:pt>
                <c:pt idx="84">
                  <c:v>39.64450242</c:v>
                </c:pt>
                <c:pt idx="85">
                  <c:v>39.64340532</c:v>
                </c:pt>
                <c:pt idx="86">
                  <c:v>39.64231359</c:v>
                </c:pt>
                <c:pt idx="87">
                  <c:v>39.64135641</c:v>
                </c:pt>
                <c:pt idx="88">
                  <c:v>39.64048042</c:v>
                </c:pt>
                <c:pt idx="89">
                  <c:v>39.63970004</c:v>
                </c:pt>
                <c:pt idx="90">
                  <c:v>39.6390165</c:v>
                </c:pt>
                <c:pt idx="91">
                  <c:v>39.63834783</c:v>
                </c:pt>
                <c:pt idx="92">
                  <c:v>39.63757339</c:v>
                </c:pt>
                <c:pt idx="93">
                  <c:v>39.63672723</c:v>
                </c:pt>
                <c:pt idx="94">
                  <c:v>39.6357546</c:v>
                </c:pt>
                <c:pt idx="95">
                  <c:v>39.6347184</c:v>
                </c:pt>
                <c:pt idx="96">
                  <c:v>39.63340953</c:v>
                </c:pt>
                <c:pt idx="97">
                  <c:v>39.63153944</c:v>
                </c:pt>
                <c:pt idx="98">
                  <c:v>39.62950444</c:v>
                </c:pt>
                <c:pt idx="99">
                  <c:v>39.62735438</c:v>
                </c:pt>
                <c:pt idx="100">
                  <c:v>39.62530898</c:v>
                </c:pt>
                <c:pt idx="101">
                  <c:v>39.62342959</c:v>
                </c:pt>
                <c:pt idx="102">
                  <c:v>39.62161853</c:v>
                </c:pt>
                <c:pt idx="103">
                  <c:v>39.61984104</c:v>
                </c:pt>
                <c:pt idx="104">
                  <c:v>39.61794512</c:v>
                </c:pt>
                <c:pt idx="105">
                  <c:v>39.61615737</c:v>
                </c:pt>
                <c:pt idx="106">
                  <c:v>39.61448714</c:v>
                </c:pt>
                <c:pt idx="107">
                  <c:v>39.61265813</c:v>
                </c:pt>
                <c:pt idx="108">
                  <c:v>39.61093726</c:v>
                </c:pt>
                <c:pt idx="109">
                  <c:v>39.60946378</c:v>
                </c:pt>
                <c:pt idx="110">
                  <c:v>39.60804595</c:v>
                </c:pt>
                <c:pt idx="111">
                  <c:v>39.60641984</c:v>
                </c:pt>
                <c:pt idx="112">
                  <c:v>39.60462709</c:v>
                </c:pt>
                <c:pt idx="113">
                  <c:v>39.60277625</c:v>
                </c:pt>
                <c:pt idx="114">
                  <c:v>39.60087784</c:v>
                </c:pt>
                <c:pt idx="115">
                  <c:v>39.59882978</c:v>
                </c:pt>
                <c:pt idx="116">
                  <c:v>39.59735363</c:v>
                </c:pt>
                <c:pt idx="117">
                  <c:v>39.59581019</c:v>
                </c:pt>
                <c:pt idx="118">
                  <c:v>39.59428314</c:v>
                </c:pt>
                <c:pt idx="119">
                  <c:v>39.59285351</c:v>
                </c:pt>
                <c:pt idx="120">
                  <c:v>39.59152229</c:v>
                </c:pt>
                <c:pt idx="121">
                  <c:v>39.59029031</c:v>
                </c:pt>
                <c:pt idx="122">
                  <c:v>39.58912641</c:v>
                </c:pt>
                <c:pt idx="123">
                  <c:v>39.58796148</c:v>
                </c:pt>
                <c:pt idx="124">
                  <c:v>39.58676436</c:v>
                </c:pt>
                <c:pt idx="125">
                  <c:v>39.58557562</c:v>
                </c:pt>
                <c:pt idx="126">
                  <c:v>39.58421696</c:v>
                </c:pt>
                <c:pt idx="127">
                  <c:v>39.58268033</c:v>
                </c:pt>
                <c:pt idx="128">
                  <c:v>39.58106862</c:v>
                </c:pt>
                <c:pt idx="129">
                  <c:v>39.57947607</c:v>
                </c:pt>
                <c:pt idx="130">
                  <c:v>39.57792313</c:v>
                </c:pt>
                <c:pt idx="131">
                  <c:v>39.5763621</c:v>
                </c:pt>
                <c:pt idx="132">
                  <c:v>39.57484829</c:v>
                </c:pt>
                <c:pt idx="133">
                  <c:v>39.57339086</c:v>
                </c:pt>
                <c:pt idx="134">
                  <c:v>39.57192456</c:v>
                </c:pt>
                <c:pt idx="135">
                  <c:v>39.57051947</c:v>
                </c:pt>
                <c:pt idx="136">
                  <c:v>39.56911962</c:v>
                </c:pt>
                <c:pt idx="137">
                  <c:v>39.56773245</c:v>
                </c:pt>
                <c:pt idx="138">
                  <c:v>39.56634287</c:v>
                </c:pt>
                <c:pt idx="139">
                  <c:v>39.56495703</c:v>
                </c:pt>
                <c:pt idx="140">
                  <c:v>39.56362222</c:v>
                </c:pt>
                <c:pt idx="141">
                  <c:v>39.56246032</c:v>
                </c:pt>
                <c:pt idx="142">
                  <c:v>39.56141382</c:v>
                </c:pt>
                <c:pt idx="143">
                  <c:v>39.55996497</c:v>
                </c:pt>
                <c:pt idx="144">
                  <c:v>39.55826488</c:v>
                </c:pt>
                <c:pt idx="145">
                  <c:v>39.55673965</c:v>
                </c:pt>
                <c:pt idx="146">
                  <c:v>39.55534393</c:v>
                </c:pt>
                <c:pt idx="147">
                  <c:v>39.55413502</c:v>
                </c:pt>
                <c:pt idx="148">
                  <c:v>39.55299249</c:v>
                </c:pt>
                <c:pt idx="149">
                  <c:v>39.55197697</c:v>
                </c:pt>
                <c:pt idx="150">
                  <c:v>39.55119537</c:v>
                </c:pt>
                <c:pt idx="151">
                  <c:v>39.55048036</c:v>
                </c:pt>
                <c:pt idx="152">
                  <c:v>39.54965783</c:v>
                </c:pt>
                <c:pt idx="153">
                  <c:v>39.54911899</c:v>
                </c:pt>
                <c:pt idx="154">
                  <c:v>39.54896759</c:v>
                </c:pt>
                <c:pt idx="155">
                  <c:v>39.54869085</c:v>
                </c:pt>
                <c:pt idx="156">
                  <c:v>39.54805505</c:v>
                </c:pt>
                <c:pt idx="157">
                  <c:v>39.54734908</c:v>
                </c:pt>
                <c:pt idx="158">
                  <c:v>39.54670135</c:v>
                </c:pt>
                <c:pt idx="159">
                  <c:v>39.54614364</c:v>
                </c:pt>
                <c:pt idx="160">
                  <c:v>39.54564024</c:v>
                </c:pt>
                <c:pt idx="161">
                  <c:v>39.54517972</c:v>
                </c:pt>
                <c:pt idx="162">
                  <c:v>39.54472531</c:v>
                </c:pt>
                <c:pt idx="163">
                  <c:v>39.54437321</c:v>
                </c:pt>
                <c:pt idx="164">
                  <c:v>39.54403272</c:v>
                </c:pt>
                <c:pt idx="165">
                  <c:v>39.54367586</c:v>
                </c:pt>
                <c:pt idx="166">
                  <c:v>39.54322608</c:v>
                </c:pt>
                <c:pt idx="167">
                  <c:v>39.54233571</c:v>
                </c:pt>
                <c:pt idx="168">
                  <c:v>39.54101854</c:v>
                </c:pt>
                <c:pt idx="169">
                  <c:v>39.53942003</c:v>
                </c:pt>
                <c:pt idx="170">
                  <c:v>39.53774996</c:v>
                </c:pt>
                <c:pt idx="171">
                  <c:v>39.53599891</c:v>
                </c:pt>
                <c:pt idx="172">
                  <c:v>39.53409845</c:v>
                </c:pt>
                <c:pt idx="173">
                  <c:v>39.53229289</c:v>
                </c:pt>
                <c:pt idx="174">
                  <c:v>39.53049149</c:v>
                </c:pt>
                <c:pt idx="175">
                  <c:v>39.52866943</c:v>
                </c:pt>
                <c:pt idx="176">
                  <c:v>39.52679509</c:v>
                </c:pt>
                <c:pt idx="177">
                  <c:v>39.52481625</c:v>
                </c:pt>
                <c:pt idx="178">
                  <c:v>39.52291784</c:v>
                </c:pt>
                <c:pt idx="179">
                  <c:v>39.52108846</c:v>
                </c:pt>
                <c:pt idx="180">
                  <c:v>39.51918355</c:v>
                </c:pt>
                <c:pt idx="181">
                  <c:v>39.51728389</c:v>
                </c:pt>
                <c:pt idx="182">
                  <c:v>39.51536496</c:v>
                </c:pt>
                <c:pt idx="183">
                  <c:v>39.51342947</c:v>
                </c:pt>
                <c:pt idx="184">
                  <c:v>39.51148714</c:v>
                </c:pt>
                <c:pt idx="185">
                  <c:v>39.50954179</c:v>
                </c:pt>
                <c:pt idx="186">
                  <c:v>39.50765448</c:v>
                </c:pt>
                <c:pt idx="187">
                  <c:v>39.5058118</c:v>
                </c:pt>
                <c:pt idx="188">
                  <c:v>39.50404861</c:v>
                </c:pt>
                <c:pt idx="189">
                  <c:v>39.50242712</c:v>
                </c:pt>
                <c:pt idx="190">
                  <c:v>39.50084465</c:v>
                </c:pt>
                <c:pt idx="191">
                  <c:v>39.49931679</c:v>
                </c:pt>
                <c:pt idx="192">
                  <c:v>39.49783998</c:v>
                </c:pt>
                <c:pt idx="193">
                  <c:v>39.49653675</c:v>
                </c:pt>
                <c:pt idx="194">
                  <c:v>39.49536643</c:v>
                </c:pt>
                <c:pt idx="195">
                  <c:v>39.49427625</c:v>
                </c:pt>
                <c:pt idx="196">
                  <c:v>39.49327156</c:v>
                </c:pt>
                <c:pt idx="197">
                  <c:v>39.49235241</c:v>
                </c:pt>
                <c:pt idx="198">
                  <c:v>39.49141728</c:v>
                </c:pt>
                <c:pt idx="199">
                  <c:v>39.49043606</c:v>
                </c:pt>
                <c:pt idx="200">
                  <c:v>39.48924319</c:v>
                </c:pt>
                <c:pt idx="201">
                  <c:v>39.48798213</c:v>
                </c:pt>
                <c:pt idx="202">
                  <c:v>39.48672503</c:v>
                </c:pt>
                <c:pt idx="203">
                  <c:v>39.48553108</c:v>
                </c:pt>
                <c:pt idx="204">
                  <c:v>39.48434265</c:v>
                </c:pt>
                <c:pt idx="205">
                  <c:v>39.48310707</c:v>
                </c:pt>
                <c:pt idx="206">
                  <c:v>39.48171273</c:v>
                </c:pt>
                <c:pt idx="207">
                  <c:v>39.48008157</c:v>
                </c:pt>
                <c:pt idx="208">
                  <c:v>39.47820966</c:v>
                </c:pt>
                <c:pt idx="209">
                  <c:v>39.47617873</c:v>
                </c:pt>
                <c:pt idx="210">
                  <c:v>39.47421154</c:v>
                </c:pt>
                <c:pt idx="211">
                  <c:v>39.47222041</c:v>
                </c:pt>
                <c:pt idx="212">
                  <c:v>39.47020917</c:v>
                </c:pt>
                <c:pt idx="213">
                  <c:v>39.46821931</c:v>
                </c:pt>
                <c:pt idx="214">
                  <c:v>39.46615323</c:v>
                </c:pt>
                <c:pt idx="215">
                  <c:v>39.46401781</c:v>
                </c:pt>
                <c:pt idx="216">
                  <c:v>39.461963</c:v>
                </c:pt>
                <c:pt idx="217">
                  <c:v>39.4599734</c:v>
                </c:pt>
                <c:pt idx="218">
                  <c:v>39.45784517</c:v>
                </c:pt>
                <c:pt idx="219">
                  <c:v>39.45536233</c:v>
                </c:pt>
                <c:pt idx="220">
                  <c:v>39.45307945</c:v>
                </c:pt>
                <c:pt idx="221">
                  <c:v>39.450964</c:v>
                </c:pt>
                <c:pt idx="222">
                  <c:v>39.44912597</c:v>
                </c:pt>
                <c:pt idx="223">
                  <c:v>39.44756581</c:v>
                </c:pt>
                <c:pt idx="224">
                  <c:v>39.44619949</c:v>
                </c:pt>
                <c:pt idx="225">
                  <c:v>39.44480236</c:v>
                </c:pt>
                <c:pt idx="226">
                  <c:v>39.44324033</c:v>
                </c:pt>
                <c:pt idx="227">
                  <c:v>39.44167162</c:v>
                </c:pt>
                <c:pt idx="228">
                  <c:v>39.43999271</c:v>
                </c:pt>
                <c:pt idx="229">
                  <c:v>39.43835835</c:v>
                </c:pt>
                <c:pt idx="230">
                  <c:v>39.43673882</c:v>
                </c:pt>
                <c:pt idx="231">
                  <c:v>39.4354567</c:v>
                </c:pt>
                <c:pt idx="232">
                  <c:v>39.43459917</c:v>
                </c:pt>
                <c:pt idx="233">
                  <c:v>39.43368025</c:v>
                </c:pt>
                <c:pt idx="234">
                  <c:v>39.43224973</c:v>
                </c:pt>
                <c:pt idx="235">
                  <c:v>39.43045145</c:v>
                </c:pt>
                <c:pt idx="236">
                  <c:v>39.42846163</c:v>
                </c:pt>
                <c:pt idx="237">
                  <c:v>39.42662345</c:v>
                </c:pt>
                <c:pt idx="238">
                  <c:v>39.42547181</c:v>
                </c:pt>
                <c:pt idx="239">
                  <c:v>39.4244431</c:v>
                </c:pt>
                <c:pt idx="240">
                  <c:v>39.42349908</c:v>
                </c:pt>
                <c:pt idx="241">
                  <c:v>39.42254588</c:v>
                </c:pt>
                <c:pt idx="242">
                  <c:v>39.42157949</c:v>
                </c:pt>
                <c:pt idx="243">
                  <c:v>39.42086725</c:v>
                </c:pt>
                <c:pt idx="244">
                  <c:v>39.42040446</c:v>
                </c:pt>
                <c:pt idx="245">
                  <c:v>39.41969218</c:v>
                </c:pt>
                <c:pt idx="246">
                  <c:v>39.41940116</c:v>
                </c:pt>
                <c:pt idx="247">
                  <c:v>39.42008624</c:v>
                </c:pt>
                <c:pt idx="248">
                  <c:v>39.42145323</c:v>
                </c:pt>
                <c:pt idx="249">
                  <c:v>39.42309976</c:v>
                </c:pt>
                <c:pt idx="250">
                  <c:v>39.42473837</c:v>
                </c:pt>
                <c:pt idx="251">
                  <c:v>39.42638898</c:v>
                </c:pt>
                <c:pt idx="252">
                  <c:v>39.42804672</c:v>
                </c:pt>
                <c:pt idx="253">
                  <c:v>39.42982068</c:v>
                </c:pt>
                <c:pt idx="254">
                  <c:v>39.43160821</c:v>
                </c:pt>
                <c:pt idx="255">
                  <c:v>39.43330778</c:v>
                </c:pt>
                <c:pt idx="256">
                  <c:v>39.43492881</c:v>
                </c:pt>
                <c:pt idx="257">
                  <c:v>39.43642052</c:v>
                </c:pt>
                <c:pt idx="258">
                  <c:v>39.43783788</c:v>
                </c:pt>
                <c:pt idx="259">
                  <c:v>39.43933609</c:v>
                </c:pt>
                <c:pt idx="260">
                  <c:v>39.44105537</c:v>
                </c:pt>
                <c:pt idx="261">
                  <c:v>39.4429428</c:v>
                </c:pt>
                <c:pt idx="262">
                  <c:v>39.44500825</c:v>
                </c:pt>
                <c:pt idx="263">
                  <c:v>39.44695577</c:v>
                </c:pt>
                <c:pt idx="264">
                  <c:v>39.44887672</c:v>
                </c:pt>
                <c:pt idx="265">
                  <c:v>39.45091393</c:v>
                </c:pt>
                <c:pt idx="266">
                  <c:v>39.45302723</c:v>
                </c:pt>
                <c:pt idx="267">
                  <c:v>39.45512612</c:v>
                </c:pt>
                <c:pt idx="268">
                  <c:v>39.45735458</c:v>
                </c:pt>
                <c:pt idx="269">
                  <c:v>39.45979288</c:v>
                </c:pt>
                <c:pt idx="270">
                  <c:v>39.46224982</c:v>
                </c:pt>
                <c:pt idx="271">
                  <c:v>39.46469153</c:v>
                </c:pt>
                <c:pt idx="272">
                  <c:v>39.46690253</c:v>
                </c:pt>
                <c:pt idx="273">
                  <c:v>39.46900898</c:v>
                </c:pt>
                <c:pt idx="274">
                  <c:v>39.47125112</c:v>
                </c:pt>
                <c:pt idx="275">
                  <c:v>39.47308603</c:v>
                </c:pt>
                <c:pt idx="276">
                  <c:v>39.47430084</c:v>
                </c:pt>
                <c:pt idx="277">
                  <c:v>39.47518421</c:v>
                </c:pt>
                <c:pt idx="278">
                  <c:v>39.47630221</c:v>
                </c:pt>
                <c:pt idx="279">
                  <c:v>39.47758198</c:v>
                </c:pt>
                <c:pt idx="280">
                  <c:v>39.47903356</c:v>
                </c:pt>
                <c:pt idx="281">
                  <c:v>39.48047638</c:v>
                </c:pt>
                <c:pt idx="282">
                  <c:v>39.48196798</c:v>
                </c:pt>
                <c:pt idx="283">
                  <c:v>39.48355911</c:v>
                </c:pt>
                <c:pt idx="284">
                  <c:v>39.48513497</c:v>
                </c:pt>
                <c:pt idx="285">
                  <c:v>39.48665675</c:v>
                </c:pt>
                <c:pt idx="286">
                  <c:v>39.48813929</c:v>
                </c:pt>
                <c:pt idx="287">
                  <c:v>39.48957532</c:v>
                </c:pt>
                <c:pt idx="288">
                  <c:v>39.49100244</c:v>
                </c:pt>
                <c:pt idx="289">
                  <c:v>39.49236307</c:v>
                </c:pt>
                <c:pt idx="290">
                  <c:v>39.49431155</c:v>
                </c:pt>
                <c:pt idx="291">
                  <c:v>39.49668303</c:v>
                </c:pt>
                <c:pt idx="292">
                  <c:v>39.49936394</c:v>
                </c:pt>
                <c:pt idx="293">
                  <c:v>39.50226902</c:v>
                </c:pt>
                <c:pt idx="294">
                  <c:v>39.50526701</c:v>
                </c:pt>
                <c:pt idx="295">
                  <c:v>39.5083799</c:v>
                </c:pt>
                <c:pt idx="296">
                  <c:v>39.51147863</c:v>
                </c:pt>
                <c:pt idx="297">
                  <c:v>39.51447313</c:v>
                </c:pt>
                <c:pt idx="298">
                  <c:v>39.51760883</c:v>
                </c:pt>
                <c:pt idx="299">
                  <c:v>39.52065208</c:v>
                </c:pt>
                <c:pt idx="300">
                  <c:v>39.5235663</c:v>
                </c:pt>
                <c:pt idx="301">
                  <c:v>39.52634842</c:v>
                </c:pt>
                <c:pt idx="302">
                  <c:v>39.52915016</c:v>
                </c:pt>
                <c:pt idx="303">
                  <c:v>39.53198624</c:v>
                </c:pt>
                <c:pt idx="304">
                  <c:v>39.53472294</c:v>
                </c:pt>
                <c:pt idx="305">
                  <c:v>39.53731145</c:v>
                </c:pt>
                <c:pt idx="306">
                  <c:v>39.53987497</c:v>
                </c:pt>
                <c:pt idx="307">
                  <c:v>39.54235949</c:v>
                </c:pt>
                <c:pt idx="308">
                  <c:v>39.54470549</c:v>
                </c:pt>
                <c:pt idx="309">
                  <c:v>39.54693847</c:v>
                </c:pt>
                <c:pt idx="310">
                  <c:v>39.54918052</c:v>
                </c:pt>
                <c:pt idx="311">
                  <c:v>39.55135809</c:v>
                </c:pt>
                <c:pt idx="312">
                  <c:v>39.55352178</c:v>
                </c:pt>
                <c:pt idx="313">
                  <c:v>39.55569659</c:v>
                </c:pt>
                <c:pt idx="314">
                  <c:v>39.55788825</c:v>
                </c:pt>
                <c:pt idx="315">
                  <c:v>39.5600228</c:v>
                </c:pt>
                <c:pt idx="316">
                  <c:v>39.56223213</c:v>
                </c:pt>
                <c:pt idx="317">
                  <c:v>39.56420827</c:v>
                </c:pt>
                <c:pt idx="318">
                  <c:v>39.56596551</c:v>
                </c:pt>
                <c:pt idx="319">
                  <c:v>39.56766992</c:v>
                </c:pt>
                <c:pt idx="320">
                  <c:v>39.56934907</c:v>
                </c:pt>
                <c:pt idx="321">
                  <c:v>39.57091887</c:v>
                </c:pt>
                <c:pt idx="322">
                  <c:v>39.57236056</c:v>
                </c:pt>
                <c:pt idx="323">
                  <c:v>39.57371878</c:v>
                </c:pt>
                <c:pt idx="324">
                  <c:v>39.5750973</c:v>
                </c:pt>
                <c:pt idx="325">
                  <c:v>39.57660278</c:v>
                </c:pt>
                <c:pt idx="326">
                  <c:v>39.57776552</c:v>
                </c:pt>
                <c:pt idx="327">
                  <c:v>39.5787914</c:v>
                </c:pt>
                <c:pt idx="328">
                  <c:v>39.57970141</c:v>
                </c:pt>
                <c:pt idx="329">
                  <c:v>39.58053016</c:v>
                </c:pt>
                <c:pt idx="330">
                  <c:v>39.58131218</c:v>
                </c:pt>
                <c:pt idx="331">
                  <c:v>39.58254918</c:v>
                </c:pt>
                <c:pt idx="332">
                  <c:v>39.58506084</c:v>
                </c:pt>
                <c:pt idx="333">
                  <c:v>39.59019777</c:v>
                </c:pt>
                <c:pt idx="334">
                  <c:v>39.59744878</c:v>
                </c:pt>
                <c:pt idx="335">
                  <c:v>39.60512521</c:v>
                </c:pt>
                <c:pt idx="336">
                  <c:v>39.61205097</c:v>
                </c:pt>
                <c:pt idx="337">
                  <c:v>39.61792254</c:v>
                </c:pt>
                <c:pt idx="338">
                  <c:v>39.62250603</c:v>
                </c:pt>
                <c:pt idx="339">
                  <c:v>39.62568087</c:v>
                </c:pt>
                <c:pt idx="340">
                  <c:v>39.62690557</c:v>
                </c:pt>
                <c:pt idx="341">
                  <c:v>39.62616875</c:v>
                </c:pt>
                <c:pt idx="342">
                  <c:v>39.62408574</c:v>
                </c:pt>
                <c:pt idx="343">
                  <c:v>39.62149039</c:v>
                </c:pt>
                <c:pt idx="344">
                  <c:v>39.61895157</c:v>
                </c:pt>
                <c:pt idx="345">
                  <c:v>39.61671075</c:v>
                </c:pt>
                <c:pt idx="346">
                  <c:v>39.61488273</c:v>
                </c:pt>
                <c:pt idx="347">
                  <c:v>39.61336487</c:v>
                </c:pt>
                <c:pt idx="348">
                  <c:v>39.61206419</c:v>
                </c:pt>
                <c:pt idx="349">
                  <c:v>39.61099936</c:v>
                </c:pt>
                <c:pt idx="350">
                  <c:v>39.61032614</c:v>
                </c:pt>
                <c:pt idx="351">
                  <c:v>39.60981519</c:v>
                </c:pt>
                <c:pt idx="352">
                  <c:v>39.60946334</c:v>
                </c:pt>
                <c:pt idx="353">
                  <c:v>39.60934066</c:v>
                </c:pt>
                <c:pt idx="354">
                  <c:v>39.60931647</c:v>
                </c:pt>
                <c:pt idx="355">
                  <c:v>39.60941766</c:v>
                </c:pt>
                <c:pt idx="356">
                  <c:v>39.60961248</c:v>
                </c:pt>
                <c:pt idx="357">
                  <c:v>39.6099248</c:v>
                </c:pt>
                <c:pt idx="358">
                  <c:v>39.6103755</c:v>
                </c:pt>
                <c:pt idx="359">
                  <c:v>39.61088183</c:v>
                </c:pt>
                <c:pt idx="360">
                  <c:v>39.61159392</c:v>
                </c:pt>
                <c:pt idx="361">
                  <c:v>39.61242731</c:v>
                </c:pt>
                <c:pt idx="362">
                  <c:v>39.61320739</c:v>
                </c:pt>
                <c:pt idx="363">
                  <c:v>39.61402121</c:v>
                </c:pt>
                <c:pt idx="364">
                  <c:v>39.61480166</c:v>
                </c:pt>
                <c:pt idx="365">
                  <c:v>39.61510621</c:v>
                </c:pt>
                <c:pt idx="366">
                  <c:v>39.61462266</c:v>
                </c:pt>
                <c:pt idx="367">
                  <c:v>39.61391723</c:v>
                </c:pt>
                <c:pt idx="368">
                  <c:v>39.61309755</c:v>
                </c:pt>
                <c:pt idx="369">
                  <c:v>39.61172934</c:v>
                </c:pt>
                <c:pt idx="370">
                  <c:v>39.60938054</c:v>
                </c:pt>
                <c:pt idx="371">
                  <c:v>39.60655184</c:v>
                </c:pt>
                <c:pt idx="372">
                  <c:v>39.60387381</c:v>
                </c:pt>
                <c:pt idx="373">
                  <c:v>39.6012015</c:v>
                </c:pt>
                <c:pt idx="374">
                  <c:v>39.5982216</c:v>
                </c:pt>
                <c:pt idx="375">
                  <c:v>39.59509474</c:v>
                </c:pt>
                <c:pt idx="376">
                  <c:v>39.59236087</c:v>
                </c:pt>
                <c:pt idx="377">
                  <c:v>39.58998856</c:v>
                </c:pt>
                <c:pt idx="378">
                  <c:v>39.58774431</c:v>
                </c:pt>
                <c:pt idx="379">
                  <c:v>39.58556833</c:v>
                </c:pt>
                <c:pt idx="380">
                  <c:v>39.58341815</c:v>
                </c:pt>
                <c:pt idx="381">
                  <c:v>39.58130689</c:v>
                </c:pt>
                <c:pt idx="382">
                  <c:v>39.57929707</c:v>
                </c:pt>
                <c:pt idx="383">
                  <c:v>39.5774579</c:v>
                </c:pt>
                <c:pt idx="384">
                  <c:v>39.57563884</c:v>
                </c:pt>
                <c:pt idx="385">
                  <c:v>39.57379289</c:v>
                </c:pt>
                <c:pt idx="386">
                  <c:v>39.57218298</c:v>
                </c:pt>
                <c:pt idx="387">
                  <c:v>39.57085254</c:v>
                </c:pt>
                <c:pt idx="388">
                  <c:v>39.56955545</c:v>
                </c:pt>
                <c:pt idx="389">
                  <c:v>39.56820057</c:v>
                </c:pt>
                <c:pt idx="390">
                  <c:v>39.56690421</c:v>
                </c:pt>
                <c:pt idx="391">
                  <c:v>39.56572665</c:v>
                </c:pt>
                <c:pt idx="392">
                  <c:v>39.56468367</c:v>
                </c:pt>
                <c:pt idx="393">
                  <c:v>39.5637956</c:v>
                </c:pt>
                <c:pt idx="394">
                  <c:v>39.56295774</c:v>
                </c:pt>
                <c:pt idx="395">
                  <c:v>39.56206418</c:v>
                </c:pt>
                <c:pt idx="396">
                  <c:v>39.56099346</c:v>
                </c:pt>
                <c:pt idx="397">
                  <c:v>39.56006896</c:v>
                </c:pt>
                <c:pt idx="398">
                  <c:v>39.55921167</c:v>
                </c:pt>
                <c:pt idx="399">
                  <c:v>39.5583467</c:v>
                </c:pt>
                <c:pt idx="400">
                  <c:v>39.55748173</c:v>
                </c:pt>
                <c:pt idx="401">
                  <c:v>39.55591958</c:v>
                </c:pt>
                <c:pt idx="402">
                  <c:v>39.5542728</c:v>
                </c:pt>
                <c:pt idx="403">
                  <c:v>39.55283583</c:v>
                </c:pt>
                <c:pt idx="404">
                  <c:v>39.55138881</c:v>
                </c:pt>
                <c:pt idx="405">
                  <c:v>39.54999405</c:v>
                </c:pt>
                <c:pt idx="406">
                  <c:v>39.54863474</c:v>
                </c:pt>
                <c:pt idx="407">
                  <c:v>39.54683193</c:v>
                </c:pt>
                <c:pt idx="408">
                  <c:v>39.54487826</c:v>
                </c:pt>
                <c:pt idx="409">
                  <c:v>39.54343523</c:v>
                </c:pt>
                <c:pt idx="410">
                  <c:v>39.54236232</c:v>
                </c:pt>
                <c:pt idx="411">
                  <c:v>39.54130843</c:v>
                </c:pt>
                <c:pt idx="412">
                  <c:v>39.54024251</c:v>
                </c:pt>
                <c:pt idx="413">
                  <c:v>39.53915807</c:v>
                </c:pt>
                <c:pt idx="414">
                  <c:v>39.53802079</c:v>
                </c:pt>
                <c:pt idx="415">
                  <c:v>39.53664771</c:v>
                </c:pt>
                <c:pt idx="416">
                  <c:v>39.53520853</c:v>
                </c:pt>
                <c:pt idx="417">
                  <c:v>39.53372184</c:v>
                </c:pt>
                <c:pt idx="418">
                  <c:v>39.53217232</c:v>
                </c:pt>
                <c:pt idx="419">
                  <c:v>39.53063159</c:v>
                </c:pt>
                <c:pt idx="420">
                  <c:v>39.52889964</c:v>
                </c:pt>
                <c:pt idx="421">
                  <c:v>39.52706512</c:v>
                </c:pt>
                <c:pt idx="422">
                  <c:v>39.52525184</c:v>
                </c:pt>
                <c:pt idx="423">
                  <c:v>39.52347414</c:v>
                </c:pt>
                <c:pt idx="424">
                  <c:v>39.52172709</c:v>
                </c:pt>
                <c:pt idx="425">
                  <c:v>39.52002472</c:v>
                </c:pt>
                <c:pt idx="426">
                  <c:v>39.51828306</c:v>
                </c:pt>
                <c:pt idx="427">
                  <c:v>39.51656231</c:v>
                </c:pt>
                <c:pt idx="428">
                  <c:v>39.5149541</c:v>
                </c:pt>
                <c:pt idx="429">
                  <c:v>39.51329076</c:v>
                </c:pt>
                <c:pt idx="430">
                  <c:v>39.51140867</c:v>
                </c:pt>
                <c:pt idx="431">
                  <c:v>39.5094666</c:v>
                </c:pt>
                <c:pt idx="432">
                  <c:v>39.50743587</c:v>
                </c:pt>
                <c:pt idx="433">
                  <c:v>39.50518452</c:v>
                </c:pt>
                <c:pt idx="434">
                  <c:v>39.5028816</c:v>
                </c:pt>
                <c:pt idx="435">
                  <c:v>39.50048371</c:v>
                </c:pt>
                <c:pt idx="436">
                  <c:v>39.49812395</c:v>
                </c:pt>
                <c:pt idx="437">
                  <c:v>39.49575686</c:v>
                </c:pt>
                <c:pt idx="438">
                  <c:v>39.49318762</c:v>
                </c:pt>
                <c:pt idx="439">
                  <c:v>39.49043859</c:v>
                </c:pt>
                <c:pt idx="440">
                  <c:v>39.48763714</c:v>
                </c:pt>
                <c:pt idx="441">
                  <c:v>39.48483116</c:v>
                </c:pt>
                <c:pt idx="442">
                  <c:v>39.48185267</c:v>
                </c:pt>
                <c:pt idx="443">
                  <c:v>39.47853875</c:v>
                </c:pt>
                <c:pt idx="444">
                  <c:v>39.4753265</c:v>
                </c:pt>
                <c:pt idx="445">
                  <c:v>39.47234897</c:v>
                </c:pt>
                <c:pt idx="446">
                  <c:v>39.46957755</c:v>
                </c:pt>
                <c:pt idx="447">
                  <c:v>39.46675504</c:v>
                </c:pt>
                <c:pt idx="448">
                  <c:v>39.46402477</c:v>
                </c:pt>
                <c:pt idx="449">
                  <c:v>39.46153892</c:v>
                </c:pt>
                <c:pt idx="450">
                  <c:v>39.45918854</c:v>
                </c:pt>
                <c:pt idx="451">
                  <c:v>39.45677225</c:v>
                </c:pt>
                <c:pt idx="452">
                  <c:v>39.45440923</c:v>
                </c:pt>
                <c:pt idx="453">
                  <c:v>39.45224977</c:v>
                </c:pt>
                <c:pt idx="454">
                  <c:v>39.45027505</c:v>
                </c:pt>
                <c:pt idx="455">
                  <c:v>39.44874364</c:v>
                </c:pt>
                <c:pt idx="456">
                  <c:v>39.44741189</c:v>
                </c:pt>
                <c:pt idx="457">
                  <c:v>39.4460483</c:v>
                </c:pt>
                <c:pt idx="458">
                  <c:v>39.44453872</c:v>
                </c:pt>
                <c:pt idx="459">
                  <c:v>39.44190421</c:v>
                </c:pt>
                <c:pt idx="460">
                  <c:v>39.43785327</c:v>
                </c:pt>
                <c:pt idx="461">
                  <c:v>39.43237097</c:v>
                </c:pt>
                <c:pt idx="462">
                  <c:v>39.42614899</c:v>
                </c:pt>
                <c:pt idx="463">
                  <c:v>39.42026565</c:v>
                </c:pt>
                <c:pt idx="464">
                  <c:v>39.41572294</c:v>
                </c:pt>
                <c:pt idx="465">
                  <c:v>39.41322524</c:v>
                </c:pt>
                <c:pt idx="466">
                  <c:v>39.41371106</c:v>
                </c:pt>
                <c:pt idx="467">
                  <c:v>39.41704522</c:v>
                </c:pt>
                <c:pt idx="468">
                  <c:v>39.42271458</c:v>
                </c:pt>
                <c:pt idx="469">
                  <c:v>39.43018107</c:v>
                </c:pt>
                <c:pt idx="470">
                  <c:v>39.43824498</c:v>
                </c:pt>
                <c:pt idx="471">
                  <c:v>39.44587979</c:v>
                </c:pt>
                <c:pt idx="472">
                  <c:v>39.45196253</c:v>
                </c:pt>
                <c:pt idx="473">
                  <c:v>39.45621972</c:v>
                </c:pt>
                <c:pt idx="474">
                  <c:v>39.45822475</c:v>
                </c:pt>
                <c:pt idx="475">
                  <c:v>39.45770875</c:v>
                </c:pt>
                <c:pt idx="476">
                  <c:v>39.45461148</c:v>
                </c:pt>
                <c:pt idx="477">
                  <c:v>39.44914453</c:v>
                </c:pt>
                <c:pt idx="478">
                  <c:v>39.44335264</c:v>
                </c:pt>
                <c:pt idx="479">
                  <c:v>39.43760102</c:v>
                </c:pt>
                <c:pt idx="480">
                  <c:v>39.43243446</c:v>
                </c:pt>
                <c:pt idx="481">
                  <c:v>39.42840088</c:v>
                </c:pt>
                <c:pt idx="482">
                  <c:v>39.42578837</c:v>
                </c:pt>
                <c:pt idx="483">
                  <c:v>39.42507682</c:v>
                </c:pt>
                <c:pt idx="484">
                  <c:v>39.42648342</c:v>
                </c:pt>
                <c:pt idx="485">
                  <c:v>39.43031828</c:v>
                </c:pt>
                <c:pt idx="486">
                  <c:v>39.43600304</c:v>
                </c:pt>
                <c:pt idx="487">
                  <c:v>39.44328362</c:v>
                </c:pt>
                <c:pt idx="488">
                  <c:v>39.45042332</c:v>
                </c:pt>
                <c:pt idx="489">
                  <c:v>39.45538853</c:v>
                </c:pt>
                <c:pt idx="490">
                  <c:v>39.45788452</c:v>
                </c:pt>
                <c:pt idx="491">
                  <c:v>39.45672981</c:v>
                </c:pt>
                <c:pt idx="492">
                  <c:v>39.45282401</c:v>
                </c:pt>
                <c:pt idx="493">
                  <c:v>39.44745097</c:v>
                </c:pt>
                <c:pt idx="494">
                  <c:v>39.44154863</c:v>
                </c:pt>
                <c:pt idx="495">
                  <c:v>39.43586711</c:v>
                </c:pt>
                <c:pt idx="496">
                  <c:v>39.43115628</c:v>
                </c:pt>
                <c:pt idx="497">
                  <c:v>39.42758843</c:v>
                </c:pt>
                <c:pt idx="498">
                  <c:v>39.42576715</c:v>
                </c:pt>
                <c:pt idx="499">
                  <c:v>39.42647099</c:v>
                </c:pt>
                <c:pt idx="500">
                  <c:v>39.43029864</c:v>
                </c:pt>
                <c:pt idx="501">
                  <c:v>39.43599166</c:v>
                </c:pt>
                <c:pt idx="502">
                  <c:v>39.44239134</c:v>
                </c:pt>
                <c:pt idx="503">
                  <c:v>39.44772406</c:v>
                </c:pt>
                <c:pt idx="504">
                  <c:v>39.45053021</c:v>
                </c:pt>
                <c:pt idx="505">
                  <c:v>39.45019706</c:v>
                </c:pt>
                <c:pt idx="506">
                  <c:v>39.44790722</c:v>
                </c:pt>
                <c:pt idx="507">
                  <c:v>39.44410749</c:v>
                </c:pt>
                <c:pt idx="508">
                  <c:v>39.43931176</c:v>
                </c:pt>
                <c:pt idx="509">
                  <c:v>39.43416367</c:v>
                </c:pt>
                <c:pt idx="510">
                  <c:v>39.42854808</c:v>
                </c:pt>
                <c:pt idx="511">
                  <c:v>39.42252827</c:v>
                </c:pt>
                <c:pt idx="512">
                  <c:v>39.41636736</c:v>
                </c:pt>
                <c:pt idx="513">
                  <c:v>39.41064453</c:v>
                </c:pt>
                <c:pt idx="514">
                  <c:v>39.40666348</c:v>
                </c:pt>
                <c:pt idx="515">
                  <c:v>39.40532921</c:v>
                </c:pt>
                <c:pt idx="516">
                  <c:v>39.40805633</c:v>
                </c:pt>
                <c:pt idx="517">
                  <c:v>39.413533</c:v>
                </c:pt>
                <c:pt idx="518">
                  <c:v>39.41995678</c:v>
                </c:pt>
                <c:pt idx="519">
                  <c:v>39.42548366</c:v>
                </c:pt>
                <c:pt idx="520">
                  <c:v>39.42855476</c:v>
                </c:pt>
                <c:pt idx="521">
                  <c:v>39.42919097</c:v>
                </c:pt>
                <c:pt idx="522">
                  <c:v>39.42723031</c:v>
                </c:pt>
                <c:pt idx="523">
                  <c:v>39.42322132</c:v>
                </c:pt>
                <c:pt idx="524">
                  <c:v>39.41803924</c:v>
                </c:pt>
                <c:pt idx="525">
                  <c:v>39.41216177</c:v>
                </c:pt>
                <c:pt idx="526">
                  <c:v>39.4061088</c:v>
                </c:pt>
                <c:pt idx="527">
                  <c:v>39.40055105</c:v>
                </c:pt>
                <c:pt idx="528">
                  <c:v>39.39624954</c:v>
                </c:pt>
                <c:pt idx="529">
                  <c:v>39.39261474</c:v>
                </c:pt>
                <c:pt idx="530">
                  <c:v>39.38943611</c:v>
                </c:pt>
                <c:pt idx="531">
                  <c:v>39.38780618</c:v>
                </c:pt>
                <c:pt idx="532">
                  <c:v>39.38891345</c:v>
                </c:pt>
                <c:pt idx="533">
                  <c:v>39.39193222</c:v>
                </c:pt>
                <c:pt idx="534">
                  <c:v>39.39528291</c:v>
                </c:pt>
                <c:pt idx="535">
                  <c:v>39.39830345</c:v>
                </c:pt>
                <c:pt idx="536">
                  <c:v>39.4016473</c:v>
                </c:pt>
                <c:pt idx="537">
                  <c:v>39.40508427</c:v>
                </c:pt>
                <c:pt idx="538">
                  <c:v>39.4085545</c:v>
                </c:pt>
                <c:pt idx="539">
                  <c:v>39.41199442</c:v>
                </c:pt>
                <c:pt idx="540">
                  <c:v>39.41604402</c:v>
                </c:pt>
                <c:pt idx="541">
                  <c:v>39.42102905</c:v>
                </c:pt>
                <c:pt idx="542">
                  <c:v>39.4262326</c:v>
                </c:pt>
                <c:pt idx="543">
                  <c:v>39.43088772</c:v>
                </c:pt>
                <c:pt idx="544">
                  <c:v>39.43455815</c:v>
                </c:pt>
                <c:pt idx="545">
                  <c:v>39.43683119</c:v>
                </c:pt>
                <c:pt idx="546">
                  <c:v>39.43518876</c:v>
                </c:pt>
                <c:pt idx="547">
                  <c:v>39.43152464</c:v>
                </c:pt>
                <c:pt idx="548">
                  <c:v>39.42706715</c:v>
                </c:pt>
                <c:pt idx="549">
                  <c:v>39.42277247</c:v>
                </c:pt>
                <c:pt idx="550">
                  <c:v>39.4186009</c:v>
                </c:pt>
                <c:pt idx="551">
                  <c:v>39.41437401</c:v>
                </c:pt>
                <c:pt idx="552">
                  <c:v>39.41029301</c:v>
                </c:pt>
                <c:pt idx="553">
                  <c:v>39.4065135</c:v>
                </c:pt>
                <c:pt idx="554">
                  <c:v>39.40312175</c:v>
                </c:pt>
                <c:pt idx="555">
                  <c:v>39.40005589</c:v>
                </c:pt>
                <c:pt idx="556">
                  <c:v>39.39645295</c:v>
                </c:pt>
                <c:pt idx="557">
                  <c:v>39.39210825</c:v>
                </c:pt>
                <c:pt idx="558">
                  <c:v>39.38767125</c:v>
                </c:pt>
                <c:pt idx="559">
                  <c:v>39.38362899</c:v>
                </c:pt>
                <c:pt idx="560">
                  <c:v>39.3803372</c:v>
                </c:pt>
                <c:pt idx="561">
                  <c:v>39.37787696</c:v>
                </c:pt>
                <c:pt idx="562">
                  <c:v>39.37557403</c:v>
                </c:pt>
                <c:pt idx="563">
                  <c:v>39.37354966</c:v>
                </c:pt>
                <c:pt idx="564">
                  <c:v>39.37158376</c:v>
                </c:pt>
                <c:pt idx="565">
                  <c:v>39.36960982</c:v>
                </c:pt>
                <c:pt idx="566">
                  <c:v>39.3676376</c:v>
                </c:pt>
                <c:pt idx="567">
                  <c:v>39.36567415</c:v>
                </c:pt>
                <c:pt idx="568">
                  <c:v>39.36384916</c:v>
                </c:pt>
                <c:pt idx="569">
                  <c:v>39.36247578</c:v>
                </c:pt>
                <c:pt idx="570">
                  <c:v>39.36121149</c:v>
                </c:pt>
                <c:pt idx="571">
                  <c:v>39.35869741</c:v>
                </c:pt>
                <c:pt idx="572">
                  <c:v>39.35599878</c:v>
                </c:pt>
                <c:pt idx="573">
                  <c:v>39.35341393</c:v>
                </c:pt>
                <c:pt idx="574">
                  <c:v>39.35165269</c:v>
                </c:pt>
                <c:pt idx="575">
                  <c:v>39.35237924</c:v>
                </c:pt>
                <c:pt idx="576">
                  <c:v>39.35548143</c:v>
                </c:pt>
                <c:pt idx="577">
                  <c:v>39.36063562</c:v>
                </c:pt>
                <c:pt idx="578">
                  <c:v>39.36699917</c:v>
                </c:pt>
                <c:pt idx="579">
                  <c:v>39.37341871</c:v>
                </c:pt>
                <c:pt idx="580">
                  <c:v>39.37842268</c:v>
                </c:pt>
                <c:pt idx="581">
                  <c:v>39.38101681</c:v>
                </c:pt>
                <c:pt idx="582">
                  <c:v>39.38016837</c:v>
                </c:pt>
                <c:pt idx="583">
                  <c:v>39.37515222</c:v>
                </c:pt>
                <c:pt idx="584">
                  <c:v>39.36929717</c:v>
                </c:pt>
                <c:pt idx="585">
                  <c:v>39.36483332</c:v>
                </c:pt>
                <c:pt idx="586">
                  <c:v>39.36418309</c:v>
                </c:pt>
                <c:pt idx="587">
                  <c:v>39.3668636</c:v>
                </c:pt>
                <c:pt idx="588">
                  <c:v>39.37257173</c:v>
                </c:pt>
                <c:pt idx="589">
                  <c:v>39.3789738</c:v>
                </c:pt>
                <c:pt idx="590">
                  <c:v>39.38400011</c:v>
                </c:pt>
                <c:pt idx="591">
                  <c:v>39.38586139</c:v>
                </c:pt>
                <c:pt idx="592">
                  <c:v>39.38449948</c:v>
                </c:pt>
                <c:pt idx="593">
                  <c:v>39.38058744</c:v>
                </c:pt>
                <c:pt idx="594">
                  <c:v>39.37509774</c:v>
                </c:pt>
                <c:pt idx="595">
                  <c:v>39.37034211</c:v>
                </c:pt>
                <c:pt idx="596">
                  <c:v>39.36729036</c:v>
                </c:pt>
                <c:pt idx="597">
                  <c:v>39.36303366</c:v>
                </c:pt>
                <c:pt idx="598">
                  <c:v>39.35873996</c:v>
                </c:pt>
                <c:pt idx="599">
                  <c:v>39.35462762</c:v>
                </c:pt>
                <c:pt idx="600">
                  <c:v>39.35054495</c:v>
                </c:pt>
                <c:pt idx="601">
                  <c:v>39.34648432</c:v>
                </c:pt>
                <c:pt idx="602">
                  <c:v>39.34252307</c:v>
                </c:pt>
                <c:pt idx="603">
                  <c:v>39.33871785</c:v>
                </c:pt>
                <c:pt idx="604">
                  <c:v>39.33526781</c:v>
                </c:pt>
                <c:pt idx="605">
                  <c:v>39.33236087</c:v>
                </c:pt>
                <c:pt idx="606">
                  <c:v>39.32970073</c:v>
                </c:pt>
                <c:pt idx="607">
                  <c:v>39.32724149</c:v>
                </c:pt>
                <c:pt idx="608">
                  <c:v>39.32471179</c:v>
                </c:pt>
                <c:pt idx="609">
                  <c:v>39.32221608</c:v>
                </c:pt>
                <c:pt idx="610">
                  <c:v>39.31973858</c:v>
                </c:pt>
                <c:pt idx="611">
                  <c:v>39.31701517</c:v>
                </c:pt>
                <c:pt idx="612">
                  <c:v>39.31401119</c:v>
                </c:pt>
                <c:pt idx="613">
                  <c:v>39.31078167</c:v>
                </c:pt>
                <c:pt idx="614">
                  <c:v>39.30748214</c:v>
                </c:pt>
                <c:pt idx="615">
                  <c:v>39.30400682</c:v>
                </c:pt>
                <c:pt idx="616">
                  <c:v>39.30044001</c:v>
                </c:pt>
                <c:pt idx="617">
                  <c:v>39.29685244</c:v>
                </c:pt>
                <c:pt idx="618">
                  <c:v>39.2932763</c:v>
                </c:pt>
                <c:pt idx="619">
                  <c:v>39.28954323</c:v>
                </c:pt>
                <c:pt idx="620">
                  <c:v>39.28588618</c:v>
                </c:pt>
                <c:pt idx="621">
                  <c:v>39.28211852</c:v>
                </c:pt>
                <c:pt idx="622">
                  <c:v>39.27812113</c:v>
                </c:pt>
                <c:pt idx="623">
                  <c:v>39.27406401</c:v>
                </c:pt>
                <c:pt idx="624">
                  <c:v>39.26999429</c:v>
                </c:pt>
                <c:pt idx="625">
                  <c:v>39.26602084</c:v>
                </c:pt>
                <c:pt idx="626">
                  <c:v>39.26222814</c:v>
                </c:pt>
                <c:pt idx="627">
                  <c:v>39.25861667</c:v>
                </c:pt>
                <c:pt idx="628">
                  <c:v>39.25492981</c:v>
                </c:pt>
                <c:pt idx="629">
                  <c:v>39.25099276</c:v>
                </c:pt>
                <c:pt idx="630">
                  <c:v>39.24688873</c:v>
                </c:pt>
                <c:pt idx="631">
                  <c:v>39.2428359</c:v>
                </c:pt>
                <c:pt idx="632">
                  <c:v>39.23908431</c:v>
                </c:pt>
                <c:pt idx="633">
                  <c:v>39.23511488</c:v>
                </c:pt>
                <c:pt idx="634">
                  <c:v>39.23025316</c:v>
                </c:pt>
                <c:pt idx="635">
                  <c:v>39.22491576</c:v>
                </c:pt>
                <c:pt idx="636">
                  <c:v>39.2196035</c:v>
                </c:pt>
                <c:pt idx="637">
                  <c:v>39.21457857</c:v>
                </c:pt>
                <c:pt idx="638">
                  <c:v>39.20974284</c:v>
                </c:pt>
                <c:pt idx="639">
                  <c:v>39.20502856</c:v>
                </c:pt>
                <c:pt idx="640">
                  <c:v>39.20063777</c:v>
                </c:pt>
                <c:pt idx="641">
                  <c:v>39.19704884</c:v>
                </c:pt>
                <c:pt idx="642">
                  <c:v>39.19411435</c:v>
                </c:pt>
                <c:pt idx="643">
                  <c:v>39.19146084</c:v>
                </c:pt>
                <c:pt idx="644">
                  <c:v>39.18861541</c:v>
                </c:pt>
                <c:pt idx="645">
                  <c:v>39.18578275</c:v>
                </c:pt>
                <c:pt idx="646">
                  <c:v>39.18297533</c:v>
                </c:pt>
                <c:pt idx="647">
                  <c:v>39.18017577</c:v>
                </c:pt>
                <c:pt idx="648">
                  <c:v>39.17738208</c:v>
                </c:pt>
                <c:pt idx="649">
                  <c:v>39.17449818</c:v>
                </c:pt>
                <c:pt idx="650">
                  <c:v>39.17141402</c:v>
                </c:pt>
                <c:pt idx="651">
                  <c:v>39.16859386</c:v>
                </c:pt>
                <c:pt idx="652">
                  <c:v>39.16579586</c:v>
                </c:pt>
                <c:pt idx="653">
                  <c:v>39.16289083</c:v>
                </c:pt>
                <c:pt idx="654">
                  <c:v>39.15982587</c:v>
                </c:pt>
                <c:pt idx="655">
                  <c:v>39.15650524</c:v>
                </c:pt>
                <c:pt idx="656">
                  <c:v>39.15293384</c:v>
                </c:pt>
                <c:pt idx="657">
                  <c:v>39.14916325</c:v>
                </c:pt>
                <c:pt idx="658">
                  <c:v>39.14549921</c:v>
                </c:pt>
                <c:pt idx="659">
                  <c:v>39.14198219</c:v>
                </c:pt>
                <c:pt idx="660">
                  <c:v>39.1387705</c:v>
                </c:pt>
                <c:pt idx="661">
                  <c:v>39.13563874</c:v>
                </c:pt>
                <c:pt idx="662">
                  <c:v>39.13241642</c:v>
                </c:pt>
                <c:pt idx="663">
                  <c:v>39.12913969</c:v>
                </c:pt>
                <c:pt idx="664">
                  <c:v>39.12586411</c:v>
                </c:pt>
                <c:pt idx="665">
                  <c:v>39.12268654</c:v>
                </c:pt>
                <c:pt idx="666">
                  <c:v>39.11954614</c:v>
                </c:pt>
                <c:pt idx="667">
                  <c:v>39.11597104</c:v>
                </c:pt>
                <c:pt idx="668">
                  <c:v>39.11235133</c:v>
                </c:pt>
                <c:pt idx="669">
                  <c:v>39.10866859</c:v>
                </c:pt>
                <c:pt idx="670">
                  <c:v>39.1048626</c:v>
                </c:pt>
                <c:pt idx="671">
                  <c:v>39.1010601</c:v>
                </c:pt>
                <c:pt idx="672">
                  <c:v>39.09727657</c:v>
                </c:pt>
                <c:pt idx="673">
                  <c:v>39.09326127</c:v>
                </c:pt>
                <c:pt idx="674">
                  <c:v>39.08896892</c:v>
                </c:pt>
                <c:pt idx="675">
                  <c:v>39.08469476</c:v>
                </c:pt>
                <c:pt idx="676">
                  <c:v>39.0803623</c:v>
                </c:pt>
                <c:pt idx="677">
                  <c:v>39.07630983</c:v>
                </c:pt>
                <c:pt idx="678">
                  <c:v>39.07235047</c:v>
                </c:pt>
                <c:pt idx="679">
                  <c:v>39.0686611</c:v>
                </c:pt>
                <c:pt idx="680">
                  <c:v>39.06501024</c:v>
                </c:pt>
                <c:pt idx="681">
                  <c:v>39.06136649</c:v>
                </c:pt>
                <c:pt idx="682">
                  <c:v>39.05769675</c:v>
                </c:pt>
                <c:pt idx="683">
                  <c:v>39.05405024</c:v>
                </c:pt>
                <c:pt idx="684">
                  <c:v>39.05044693</c:v>
                </c:pt>
                <c:pt idx="685">
                  <c:v>39.04695716</c:v>
                </c:pt>
                <c:pt idx="686">
                  <c:v>39.04342213</c:v>
                </c:pt>
                <c:pt idx="687">
                  <c:v>39.03986842</c:v>
                </c:pt>
                <c:pt idx="688">
                  <c:v>39.03623611</c:v>
                </c:pt>
                <c:pt idx="689">
                  <c:v>39.03229388</c:v>
                </c:pt>
                <c:pt idx="690">
                  <c:v>39.02837283</c:v>
                </c:pt>
                <c:pt idx="691">
                  <c:v>39.02468651</c:v>
                </c:pt>
                <c:pt idx="692">
                  <c:v>39.02117059</c:v>
                </c:pt>
                <c:pt idx="693">
                  <c:v>39.01777819</c:v>
                </c:pt>
                <c:pt idx="694">
                  <c:v>39.0144985</c:v>
                </c:pt>
                <c:pt idx="695">
                  <c:v>39.01119431</c:v>
                </c:pt>
                <c:pt idx="696">
                  <c:v>39.00765417</c:v>
                </c:pt>
                <c:pt idx="697">
                  <c:v>39.00393845</c:v>
                </c:pt>
                <c:pt idx="698">
                  <c:v>38.99992291</c:v>
                </c:pt>
                <c:pt idx="699">
                  <c:v>38.99568299</c:v>
                </c:pt>
                <c:pt idx="700">
                  <c:v>38.99185393</c:v>
                </c:pt>
                <c:pt idx="701">
                  <c:v>38.98955999</c:v>
                </c:pt>
                <c:pt idx="702">
                  <c:v>38.98796165</c:v>
                </c:pt>
                <c:pt idx="703">
                  <c:v>38.98744276</c:v>
                </c:pt>
                <c:pt idx="704">
                  <c:v>38.98903786</c:v>
                </c:pt>
                <c:pt idx="705">
                  <c:v>38.99049167</c:v>
                </c:pt>
                <c:pt idx="706">
                  <c:v>38.99121727</c:v>
                </c:pt>
                <c:pt idx="707">
                  <c:v>38.99134447</c:v>
                </c:pt>
                <c:pt idx="708">
                  <c:v>38.99121276</c:v>
                </c:pt>
                <c:pt idx="709">
                  <c:v>38.99082996</c:v>
                </c:pt>
                <c:pt idx="710">
                  <c:v>38.99019389</c:v>
                </c:pt>
                <c:pt idx="711">
                  <c:v>38.98919822</c:v>
                </c:pt>
                <c:pt idx="712">
                  <c:v>38.9876744</c:v>
                </c:pt>
                <c:pt idx="713">
                  <c:v>38.98514943</c:v>
                </c:pt>
                <c:pt idx="714">
                  <c:v>38.98233905</c:v>
                </c:pt>
                <c:pt idx="715">
                  <c:v>38.97934832</c:v>
                </c:pt>
                <c:pt idx="716">
                  <c:v>38.97626204</c:v>
                </c:pt>
                <c:pt idx="717">
                  <c:v>38.97244094</c:v>
                </c:pt>
                <c:pt idx="718">
                  <c:v>38.96822432</c:v>
                </c:pt>
                <c:pt idx="719">
                  <c:v>38.96409891</c:v>
                </c:pt>
                <c:pt idx="720">
                  <c:v>38.96040172</c:v>
                </c:pt>
                <c:pt idx="721">
                  <c:v>38.95741909</c:v>
                </c:pt>
                <c:pt idx="722">
                  <c:v>38.95506995</c:v>
                </c:pt>
                <c:pt idx="723">
                  <c:v>38.95356721</c:v>
                </c:pt>
                <c:pt idx="724">
                  <c:v>38.95386648</c:v>
                </c:pt>
                <c:pt idx="725">
                  <c:v>38.95455302</c:v>
                </c:pt>
                <c:pt idx="726">
                  <c:v>38.95498673</c:v>
                </c:pt>
                <c:pt idx="727">
                  <c:v>38.95531354</c:v>
                </c:pt>
                <c:pt idx="728">
                  <c:v>38.95539759</c:v>
                </c:pt>
                <c:pt idx="729">
                  <c:v>38.95402218</c:v>
                </c:pt>
                <c:pt idx="730">
                  <c:v>38.95065562</c:v>
                </c:pt>
                <c:pt idx="731">
                  <c:v>38.94727799</c:v>
                </c:pt>
                <c:pt idx="732">
                  <c:v>38.94564241</c:v>
                </c:pt>
                <c:pt idx="733">
                  <c:v>38.94484695</c:v>
                </c:pt>
                <c:pt idx="734">
                  <c:v>38.94371147</c:v>
                </c:pt>
                <c:pt idx="735">
                  <c:v>38.94282068</c:v>
                </c:pt>
                <c:pt idx="736">
                  <c:v>38.94216087</c:v>
                </c:pt>
                <c:pt idx="737">
                  <c:v>38.94184578</c:v>
                </c:pt>
                <c:pt idx="738">
                  <c:v>38.9416304</c:v>
                </c:pt>
                <c:pt idx="739">
                  <c:v>38.94165697</c:v>
                </c:pt>
                <c:pt idx="740">
                  <c:v>38.94174502</c:v>
                </c:pt>
                <c:pt idx="741">
                  <c:v>38.94181189</c:v>
                </c:pt>
                <c:pt idx="742">
                  <c:v>38.94182916</c:v>
                </c:pt>
                <c:pt idx="743">
                  <c:v>38.94183701</c:v>
                </c:pt>
                <c:pt idx="744">
                  <c:v>38.941856369999996</c:v>
                </c:pt>
                <c:pt idx="745">
                  <c:v>38.94184379</c:v>
                </c:pt>
                <c:pt idx="746">
                  <c:v>38.94183934</c:v>
                </c:pt>
                <c:pt idx="747">
                  <c:v>38.9418492</c:v>
                </c:pt>
                <c:pt idx="748">
                  <c:v>38.94184565</c:v>
                </c:pt>
                <c:pt idx="749">
                  <c:v>38.94181361</c:v>
                </c:pt>
                <c:pt idx="750">
                  <c:v>38.94178816</c:v>
                </c:pt>
                <c:pt idx="751">
                  <c:v>38.94178247</c:v>
                </c:pt>
                <c:pt idx="752">
                  <c:v>38.94178511</c:v>
                </c:pt>
                <c:pt idx="753">
                  <c:v>38.94177842</c:v>
                </c:pt>
                <c:pt idx="754">
                  <c:v>38.94175883</c:v>
                </c:pt>
                <c:pt idx="755">
                  <c:v>38.94175883</c:v>
                </c:pt>
                <c:pt idx="756">
                  <c:v>38.94178951</c:v>
                </c:pt>
                <c:pt idx="757">
                  <c:v>38.94176895</c:v>
                </c:pt>
                <c:pt idx="758">
                  <c:v>38.94173646</c:v>
                </c:pt>
                <c:pt idx="759">
                  <c:v>38.94166895</c:v>
                </c:pt>
                <c:pt idx="760">
                  <c:v>38.94152725</c:v>
                </c:pt>
                <c:pt idx="761">
                  <c:v>38.94140509</c:v>
                </c:pt>
                <c:pt idx="762">
                  <c:v>38.94126538</c:v>
                </c:pt>
                <c:pt idx="763">
                  <c:v>38.94121151</c:v>
                </c:pt>
                <c:pt idx="764">
                  <c:v>38.94122408</c:v>
                </c:pt>
              </c:numCache>
            </c:numRef>
          </c:yVal>
          <c:smooth val="0"/>
        </c:ser>
        <c:axId val="20083945"/>
        <c:axId val="42640642"/>
      </c:scatterChart>
      <c:valAx>
        <c:axId val="20083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640642"/>
        <c:crosses val="autoZero"/>
        <c:crossBetween val="midCat"/>
        <c:dispUnits/>
      </c:valAx>
      <c:valAx>
        <c:axId val="4264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083945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RF-02 03/07
Ozone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1075"/>
          <c:w val="0.9425"/>
          <c:h val="0.8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DATA!$P$7:$P$8</c:f>
              <c:strCache>
                <c:ptCount val="1"/>
                <c:pt idx="0">
                  <c:v>Ozone ppbv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DATA!$D$103:$D$714</c:f>
              <c:strCache>
                <c:ptCount val="612"/>
                <c:pt idx="0">
                  <c:v>0.826736093</c:v>
                </c:pt>
                <c:pt idx="1">
                  <c:v>0.826851845</c:v>
                </c:pt>
                <c:pt idx="2">
                  <c:v>0.826967597</c:v>
                </c:pt>
                <c:pt idx="3">
                  <c:v>0.827083349</c:v>
                </c:pt>
                <c:pt idx="4">
                  <c:v>0.827199101</c:v>
                </c:pt>
                <c:pt idx="5">
                  <c:v>0.827314794</c:v>
                </c:pt>
                <c:pt idx="6">
                  <c:v>0.827430546</c:v>
                </c:pt>
                <c:pt idx="7">
                  <c:v>0.827546299</c:v>
                </c:pt>
                <c:pt idx="8">
                  <c:v>0.827662051</c:v>
                </c:pt>
                <c:pt idx="9">
                  <c:v>0.827777803</c:v>
                </c:pt>
                <c:pt idx="10">
                  <c:v>0.827893496</c:v>
                </c:pt>
                <c:pt idx="11">
                  <c:v>0.828009248</c:v>
                </c:pt>
                <c:pt idx="12">
                  <c:v>0.828125</c:v>
                </c:pt>
                <c:pt idx="13">
                  <c:v>0.828240752</c:v>
                </c:pt>
                <c:pt idx="14">
                  <c:v>0.828356504</c:v>
                </c:pt>
                <c:pt idx="15">
                  <c:v>0.828472197</c:v>
                </c:pt>
                <c:pt idx="16">
                  <c:v>0.828587949</c:v>
                </c:pt>
                <c:pt idx="17">
                  <c:v>0.828703701</c:v>
                </c:pt>
                <c:pt idx="18">
                  <c:v>0.828819454</c:v>
                </c:pt>
                <c:pt idx="19">
                  <c:v>0.828935206</c:v>
                </c:pt>
                <c:pt idx="20">
                  <c:v>0.829050899</c:v>
                </c:pt>
                <c:pt idx="21">
                  <c:v>0.829166651</c:v>
                </c:pt>
                <c:pt idx="22">
                  <c:v>0.829282403</c:v>
                </c:pt>
                <c:pt idx="23">
                  <c:v>0.829398155</c:v>
                </c:pt>
                <c:pt idx="24">
                  <c:v>0.829513907</c:v>
                </c:pt>
                <c:pt idx="25">
                  <c:v>0.8296296</c:v>
                </c:pt>
                <c:pt idx="26">
                  <c:v>0.829745352</c:v>
                </c:pt>
                <c:pt idx="27">
                  <c:v>0.829861104</c:v>
                </c:pt>
                <c:pt idx="28">
                  <c:v>0.829976857</c:v>
                </c:pt>
                <c:pt idx="29">
                  <c:v>0.830092609</c:v>
                </c:pt>
                <c:pt idx="30">
                  <c:v>0.830208361</c:v>
                </c:pt>
                <c:pt idx="31">
                  <c:v>0.830324054</c:v>
                </c:pt>
                <c:pt idx="32">
                  <c:v>0.830439806</c:v>
                </c:pt>
                <c:pt idx="33">
                  <c:v>0.830555558</c:v>
                </c:pt>
                <c:pt idx="34">
                  <c:v>0.83067131</c:v>
                </c:pt>
                <c:pt idx="35">
                  <c:v>0.830787063</c:v>
                </c:pt>
                <c:pt idx="36">
                  <c:v>0.830902755</c:v>
                </c:pt>
                <c:pt idx="37">
                  <c:v>0.831018507</c:v>
                </c:pt>
                <c:pt idx="38">
                  <c:v>0.83113426</c:v>
                </c:pt>
                <c:pt idx="39">
                  <c:v>0.831250012</c:v>
                </c:pt>
                <c:pt idx="40">
                  <c:v>0.831365764</c:v>
                </c:pt>
                <c:pt idx="41">
                  <c:v>0.831481457</c:v>
                </c:pt>
                <c:pt idx="42">
                  <c:v>0.831597209</c:v>
                </c:pt>
                <c:pt idx="43">
                  <c:v>0.831712961</c:v>
                </c:pt>
                <c:pt idx="44">
                  <c:v>0.831828713</c:v>
                </c:pt>
                <c:pt idx="45">
                  <c:v>0.831944466</c:v>
                </c:pt>
                <c:pt idx="46">
                  <c:v>0.832060158</c:v>
                </c:pt>
                <c:pt idx="47">
                  <c:v>0.83217591</c:v>
                </c:pt>
                <c:pt idx="48">
                  <c:v>0.832291663</c:v>
                </c:pt>
                <c:pt idx="49">
                  <c:v>0.832407415</c:v>
                </c:pt>
                <c:pt idx="50">
                  <c:v>0.832523167</c:v>
                </c:pt>
                <c:pt idx="51">
                  <c:v>0.83263886</c:v>
                </c:pt>
                <c:pt idx="52">
                  <c:v>0.832754612</c:v>
                </c:pt>
                <c:pt idx="53">
                  <c:v>0.832870364</c:v>
                </c:pt>
                <c:pt idx="54">
                  <c:v>0.832986116</c:v>
                </c:pt>
                <c:pt idx="55">
                  <c:v>0.833101869</c:v>
                </c:pt>
                <c:pt idx="56">
                  <c:v>0.833217621</c:v>
                </c:pt>
                <c:pt idx="57">
                  <c:v>0.833333313</c:v>
                </c:pt>
                <c:pt idx="58">
                  <c:v>0.833449066</c:v>
                </c:pt>
                <c:pt idx="59">
                  <c:v>0.833564818</c:v>
                </c:pt>
                <c:pt idx="60">
                  <c:v>0.83368057</c:v>
                </c:pt>
                <c:pt idx="61">
                  <c:v>0.833796322</c:v>
                </c:pt>
                <c:pt idx="62">
                  <c:v>0.833912015</c:v>
                </c:pt>
                <c:pt idx="63">
                  <c:v>0.834027767</c:v>
                </c:pt>
                <c:pt idx="64">
                  <c:v>0.834143519</c:v>
                </c:pt>
                <c:pt idx="65">
                  <c:v>0.834259272</c:v>
                </c:pt>
                <c:pt idx="66">
                  <c:v>0.834375024</c:v>
                </c:pt>
                <c:pt idx="67">
                  <c:v>0.834490716</c:v>
                </c:pt>
                <c:pt idx="68">
                  <c:v>0.834606469</c:v>
                </c:pt>
                <c:pt idx="69">
                  <c:v>0.834722221</c:v>
                </c:pt>
                <c:pt idx="70">
                  <c:v>0.834837973</c:v>
                </c:pt>
                <c:pt idx="71">
                  <c:v>0.834953725</c:v>
                </c:pt>
                <c:pt idx="72">
                  <c:v>0.835069418</c:v>
                </c:pt>
                <c:pt idx="73">
                  <c:v>0.83518517</c:v>
                </c:pt>
                <c:pt idx="74">
                  <c:v>0.835300922</c:v>
                </c:pt>
                <c:pt idx="75">
                  <c:v>0.835416675</c:v>
                </c:pt>
                <c:pt idx="76">
                  <c:v>0.835532427</c:v>
                </c:pt>
                <c:pt idx="77">
                  <c:v>0.835648119</c:v>
                </c:pt>
                <c:pt idx="78">
                  <c:v>0.835763872</c:v>
                </c:pt>
                <c:pt idx="79">
                  <c:v>0.835879624</c:v>
                </c:pt>
                <c:pt idx="80">
                  <c:v>0.835995376</c:v>
                </c:pt>
                <c:pt idx="81">
                  <c:v>0.836111128</c:v>
                </c:pt>
                <c:pt idx="82">
                  <c:v>0.836226881</c:v>
                </c:pt>
                <c:pt idx="83">
                  <c:v>0.836342573</c:v>
                </c:pt>
                <c:pt idx="84">
                  <c:v>0.836458325</c:v>
                </c:pt>
                <c:pt idx="85">
                  <c:v>0.836574078</c:v>
                </c:pt>
                <c:pt idx="86">
                  <c:v>0.83668983</c:v>
                </c:pt>
                <c:pt idx="87">
                  <c:v>0.836805582</c:v>
                </c:pt>
                <c:pt idx="88">
                  <c:v>0.836921275</c:v>
                </c:pt>
                <c:pt idx="89">
                  <c:v>0.837037027</c:v>
                </c:pt>
                <c:pt idx="90">
                  <c:v>0.837152779</c:v>
                </c:pt>
                <c:pt idx="91">
                  <c:v>0.837268531</c:v>
                </c:pt>
                <c:pt idx="92">
                  <c:v>0.837384284</c:v>
                </c:pt>
                <c:pt idx="93">
                  <c:v>0.837499976</c:v>
                </c:pt>
                <c:pt idx="94">
                  <c:v>0.837615728</c:v>
                </c:pt>
                <c:pt idx="95">
                  <c:v>0.837731481</c:v>
                </c:pt>
                <c:pt idx="96">
                  <c:v>0.837847233</c:v>
                </c:pt>
                <c:pt idx="97">
                  <c:v>0.837962985</c:v>
                </c:pt>
                <c:pt idx="98">
                  <c:v>0.838078678</c:v>
                </c:pt>
                <c:pt idx="99">
                  <c:v>0.83819443</c:v>
                </c:pt>
                <c:pt idx="100">
                  <c:v>0.838310182</c:v>
                </c:pt>
                <c:pt idx="101">
                  <c:v>0.838425934</c:v>
                </c:pt>
                <c:pt idx="102">
                  <c:v>0.838541687</c:v>
                </c:pt>
                <c:pt idx="103">
                  <c:v>0.838657379</c:v>
                </c:pt>
                <c:pt idx="104">
                  <c:v>0.838773131</c:v>
                </c:pt>
                <c:pt idx="105">
                  <c:v>0.838888884</c:v>
                </c:pt>
                <c:pt idx="106">
                  <c:v>0.839004636</c:v>
                </c:pt>
                <c:pt idx="107">
                  <c:v>0.839120388</c:v>
                </c:pt>
                <c:pt idx="108">
                  <c:v>0.83923614</c:v>
                </c:pt>
                <c:pt idx="109">
                  <c:v>0.839351833</c:v>
                </c:pt>
                <c:pt idx="110">
                  <c:v>0.839467585</c:v>
                </c:pt>
                <c:pt idx="111">
                  <c:v>0.839583337</c:v>
                </c:pt>
                <c:pt idx="112">
                  <c:v>0.83969909</c:v>
                </c:pt>
                <c:pt idx="113">
                  <c:v>0.839814842</c:v>
                </c:pt>
                <c:pt idx="114">
                  <c:v>0.839930534</c:v>
                </c:pt>
                <c:pt idx="115">
                  <c:v>0.840046287</c:v>
                </c:pt>
                <c:pt idx="116">
                  <c:v>0.840162039</c:v>
                </c:pt>
                <c:pt idx="117">
                  <c:v>0.840277791</c:v>
                </c:pt>
                <c:pt idx="118">
                  <c:v>0.840393543</c:v>
                </c:pt>
                <c:pt idx="119">
                  <c:v>0.840509236</c:v>
                </c:pt>
                <c:pt idx="120">
                  <c:v>0.840624988</c:v>
                </c:pt>
                <c:pt idx="121">
                  <c:v>0.84074074</c:v>
                </c:pt>
                <c:pt idx="122">
                  <c:v>0.840856493</c:v>
                </c:pt>
                <c:pt idx="123">
                  <c:v>0.840972245</c:v>
                </c:pt>
                <c:pt idx="124">
                  <c:v>0.841087937</c:v>
                </c:pt>
                <c:pt idx="125">
                  <c:v>0.84120369</c:v>
                </c:pt>
                <c:pt idx="126">
                  <c:v>0.841319442</c:v>
                </c:pt>
                <c:pt idx="127">
                  <c:v>0.841435194</c:v>
                </c:pt>
                <c:pt idx="128">
                  <c:v>0.841550946</c:v>
                </c:pt>
                <c:pt idx="129">
                  <c:v>0.841666639</c:v>
                </c:pt>
                <c:pt idx="130">
                  <c:v>0.841782391</c:v>
                </c:pt>
                <c:pt idx="131">
                  <c:v>0.841898143</c:v>
                </c:pt>
                <c:pt idx="132">
                  <c:v>0.842013896</c:v>
                </c:pt>
                <c:pt idx="133">
                  <c:v>0.842129648</c:v>
                </c:pt>
                <c:pt idx="134">
                  <c:v>0.8422454</c:v>
                </c:pt>
                <c:pt idx="135">
                  <c:v>0.842361093</c:v>
                </c:pt>
                <c:pt idx="136">
                  <c:v>0.842476845</c:v>
                </c:pt>
                <c:pt idx="137">
                  <c:v>0.842592597</c:v>
                </c:pt>
                <c:pt idx="138">
                  <c:v>0.842708349</c:v>
                </c:pt>
                <c:pt idx="139">
                  <c:v>0.842824101</c:v>
                </c:pt>
                <c:pt idx="140">
                  <c:v>0.842939794</c:v>
                </c:pt>
                <c:pt idx="141">
                  <c:v>0.843055546</c:v>
                </c:pt>
                <c:pt idx="142">
                  <c:v>0.843171299</c:v>
                </c:pt>
                <c:pt idx="143">
                  <c:v>0.843287051</c:v>
                </c:pt>
                <c:pt idx="144">
                  <c:v>0.843402803</c:v>
                </c:pt>
                <c:pt idx="145">
                  <c:v>0.843518496</c:v>
                </c:pt>
                <c:pt idx="146">
                  <c:v>0.843634248</c:v>
                </c:pt>
                <c:pt idx="147">
                  <c:v>0.84375</c:v>
                </c:pt>
                <c:pt idx="148">
                  <c:v>0.843865752</c:v>
                </c:pt>
                <c:pt idx="149">
                  <c:v>0.843981504</c:v>
                </c:pt>
                <c:pt idx="150">
                  <c:v>0.844097197</c:v>
                </c:pt>
                <c:pt idx="151">
                  <c:v>0.844212949</c:v>
                </c:pt>
                <c:pt idx="152">
                  <c:v>0.844328701</c:v>
                </c:pt>
                <c:pt idx="153">
                  <c:v>0.844444454</c:v>
                </c:pt>
                <c:pt idx="154">
                  <c:v>0.844560206</c:v>
                </c:pt>
                <c:pt idx="155">
                  <c:v>0.844675899</c:v>
                </c:pt>
                <c:pt idx="156">
                  <c:v>0.844791651</c:v>
                </c:pt>
                <c:pt idx="157">
                  <c:v>0.844907403</c:v>
                </c:pt>
                <c:pt idx="158">
                  <c:v>0.845023155</c:v>
                </c:pt>
                <c:pt idx="159">
                  <c:v>0.845138907</c:v>
                </c:pt>
                <c:pt idx="160">
                  <c:v>0.8452546</c:v>
                </c:pt>
                <c:pt idx="161">
                  <c:v>0.845370352</c:v>
                </c:pt>
                <c:pt idx="162">
                  <c:v>0.845486104</c:v>
                </c:pt>
                <c:pt idx="163">
                  <c:v>0.845601857</c:v>
                </c:pt>
                <c:pt idx="164">
                  <c:v>0.845717609</c:v>
                </c:pt>
                <c:pt idx="165">
                  <c:v>0.845833361</c:v>
                </c:pt>
                <c:pt idx="166">
                  <c:v>0.845949054</c:v>
                </c:pt>
                <c:pt idx="167">
                  <c:v>0.846064806</c:v>
                </c:pt>
                <c:pt idx="168">
                  <c:v>0.846180558</c:v>
                </c:pt>
                <c:pt idx="169">
                  <c:v>0.84629631</c:v>
                </c:pt>
                <c:pt idx="170">
                  <c:v>0.846412063</c:v>
                </c:pt>
                <c:pt idx="171">
                  <c:v>0.846527755</c:v>
                </c:pt>
                <c:pt idx="172">
                  <c:v>0.846643507</c:v>
                </c:pt>
                <c:pt idx="173">
                  <c:v>0.84675926</c:v>
                </c:pt>
                <c:pt idx="174">
                  <c:v>0.846875012</c:v>
                </c:pt>
                <c:pt idx="175">
                  <c:v>0.846990764</c:v>
                </c:pt>
                <c:pt idx="176">
                  <c:v>0.847106457</c:v>
                </c:pt>
                <c:pt idx="177">
                  <c:v>0.847222209</c:v>
                </c:pt>
                <c:pt idx="178">
                  <c:v>0.847337961</c:v>
                </c:pt>
                <c:pt idx="179">
                  <c:v>0.847453713</c:v>
                </c:pt>
                <c:pt idx="180">
                  <c:v>0.847569466</c:v>
                </c:pt>
                <c:pt idx="181">
                  <c:v>0.847685158</c:v>
                </c:pt>
                <c:pt idx="182">
                  <c:v>0.84780091</c:v>
                </c:pt>
                <c:pt idx="183">
                  <c:v>0.847916663</c:v>
                </c:pt>
                <c:pt idx="184">
                  <c:v>0.848032415</c:v>
                </c:pt>
                <c:pt idx="185">
                  <c:v>0.848148167</c:v>
                </c:pt>
                <c:pt idx="186">
                  <c:v>0.84826386</c:v>
                </c:pt>
                <c:pt idx="187">
                  <c:v>0.848379612</c:v>
                </c:pt>
                <c:pt idx="188">
                  <c:v>0.848495364</c:v>
                </c:pt>
                <c:pt idx="189">
                  <c:v>0.848611116</c:v>
                </c:pt>
                <c:pt idx="190">
                  <c:v>0.848726869</c:v>
                </c:pt>
                <c:pt idx="191">
                  <c:v>0.848842621</c:v>
                </c:pt>
                <c:pt idx="192">
                  <c:v>0.848958313</c:v>
                </c:pt>
                <c:pt idx="193">
                  <c:v>0.849074066</c:v>
                </c:pt>
                <c:pt idx="194">
                  <c:v>0.849189818</c:v>
                </c:pt>
                <c:pt idx="195">
                  <c:v>0.84930557</c:v>
                </c:pt>
                <c:pt idx="196">
                  <c:v>0.849421322</c:v>
                </c:pt>
                <c:pt idx="197">
                  <c:v>0.849537015</c:v>
                </c:pt>
                <c:pt idx="198">
                  <c:v>0.849652767</c:v>
                </c:pt>
                <c:pt idx="199">
                  <c:v>0.849768519</c:v>
                </c:pt>
                <c:pt idx="200">
                  <c:v>0.849884272</c:v>
                </c:pt>
                <c:pt idx="201">
                  <c:v>0.850000024</c:v>
                </c:pt>
                <c:pt idx="202">
                  <c:v>0.850115716</c:v>
                </c:pt>
                <c:pt idx="203">
                  <c:v>0.850231469</c:v>
                </c:pt>
                <c:pt idx="204">
                  <c:v>0.850347221</c:v>
                </c:pt>
                <c:pt idx="205">
                  <c:v>0.850462973</c:v>
                </c:pt>
                <c:pt idx="206">
                  <c:v>0.850578725</c:v>
                </c:pt>
                <c:pt idx="207">
                  <c:v>0.850694418</c:v>
                </c:pt>
                <c:pt idx="208">
                  <c:v>0.85081017</c:v>
                </c:pt>
                <c:pt idx="209">
                  <c:v>0.850925922</c:v>
                </c:pt>
                <c:pt idx="210">
                  <c:v>0.851041675</c:v>
                </c:pt>
                <c:pt idx="211">
                  <c:v>0.851157427</c:v>
                </c:pt>
                <c:pt idx="212">
                  <c:v>0.851273119</c:v>
                </c:pt>
                <c:pt idx="213">
                  <c:v>0.851388872</c:v>
                </c:pt>
                <c:pt idx="214">
                  <c:v>0.851504624</c:v>
                </c:pt>
                <c:pt idx="215">
                  <c:v>0.851620376</c:v>
                </c:pt>
                <c:pt idx="216">
                  <c:v>0.851736128</c:v>
                </c:pt>
                <c:pt idx="217">
                  <c:v>0.851851881</c:v>
                </c:pt>
                <c:pt idx="218">
                  <c:v>0.851967573</c:v>
                </c:pt>
                <c:pt idx="219">
                  <c:v>0.852083325</c:v>
                </c:pt>
                <c:pt idx="220">
                  <c:v>0.852199078</c:v>
                </c:pt>
                <c:pt idx="221">
                  <c:v>0.85231483</c:v>
                </c:pt>
                <c:pt idx="222">
                  <c:v>0.852430582</c:v>
                </c:pt>
                <c:pt idx="223">
                  <c:v>0.852546275</c:v>
                </c:pt>
                <c:pt idx="224">
                  <c:v>0.852662027</c:v>
                </c:pt>
                <c:pt idx="225">
                  <c:v>0.852777779</c:v>
                </c:pt>
                <c:pt idx="226">
                  <c:v>0.852893531</c:v>
                </c:pt>
                <c:pt idx="227">
                  <c:v>0.853009284</c:v>
                </c:pt>
                <c:pt idx="228">
                  <c:v>0.853124976</c:v>
                </c:pt>
                <c:pt idx="229">
                  <c:v>0.853240728</c:v>
                </c:pt>
                <c:pt idx="230">
                  <c:v>0.853356481</c:v>
                </c:pt>
                <c:pt idx="231">
                  <c:v>0.853472233</c:v>
                </c:pt>
                <c:pt idx="232">
                  <c:v>0.853587985</c:v>
                </c:pt>
                <c:pt idx="233">
                  <c:v>0.853703678</c:v>
                </c:pt>
                <c:pt idx="234">
                  <c:v>0.85381943</c:v>
                </c:pt>
                <c:pt idx="235">
                  <c:v>0.853935182</c:v>
                </c:pt>
                <c:pt idx="236">
                  <c:v>0.854050934</c:v>
                </c:pt>
                <c:pt idx="237">
                  <c:v>0.854166687</c:v>
                </c:pt>
                <c:pt idx="238">
                  <c:v>0.854282379</c:v>
                </c:pt>
                <c:pt idx="239">
                  <c:v>0.854398131</c:v>
                </c:pt>
                <c:pt idx="240">
                  <c:v>0.854513884</c:v>
                </c:pt>
                <c:pt idx="241">
                  <c:v>0.854629636</c:v>
                </c:pt>
                <c:pt idx="242">
                  <c:v>0.854745388</c:v>
                </c:pt>
                <c:pt idx="243">
                  <c:v>0.85486114</c:v>
                </c:pt>
                <c:pt idx="244">
                  <c:v>0.854976833</c:v>
                </c:pt>
                <c:pt idx="245">
                  <c:v>0.855092585</c:v>
                </c:pt>
                <c:pt idx="246">
                  <c:v>0.855208337</c:v>
                </c:pt>
                <c:pt idx="247">
                  <c:v>0.85532409</c:v>
                </c:pt>
                <c:pt idx="248">
                  <c:v>0.855439842</c:v>
                </c:pt>
                <c:pt idx="249">
                  <c:v>0.855555534</c:v>
                </c:pt>
                <c:pt idx="250">
                  <c:v>0.855671287</c:v>
                </c:pt>
                <c:pt idx="251">
                  <c:v>0.855787039</c:v>
                </c:pt>
                <c:pt idx="252">
                  <c:v>0.855902791</c:v>
                </c:pt>
                <c:pt idx="253">
                  <c:v>0.856018543</c:v>
                </c:pt>
                <c:pt idx="254">
                  <c:v>0.856134236</c:v>
                </c:pt>
                <c:pt idx="255">
                  <c:v>0.856249988</c:v>
                </c:pt>
                <c:pt idx="256">
                  <c:v>0.85636574</c:v>
                </c:pt>
                <c:pt idx="257">
                  <c:v>0.856481493</c:v>
                </c:pt>
                <c:pt idx="258">
                  <c:v>0.856597245</c:v>
                </c:pt>
                <c:pt idx="259">
                  <c:v>0.856712937</c:v>
                </c:pt>
                <c:pt idx="260">
                  <c:v>0.85682869</c:v>
                </c:pt>
                <c:pt idx="261">
                  <c:v>0.856944442</c:v>
                </c:pt>
                <c:pt idx="262">
                  <c:v>0.857060194</c:v>
                </c:pt>
                <c:pt idx="263">
                  <c:v>0.857175946</c:v>
                </c:pt>
                <c:pt idx="264">
                  <c:v>0.857291639</c:v>
                </c:pt>
                <c:pt idx="265">
                  <c:v>0.857407391</c:v>
                </c:pt>
                <c:pt idx="266">
                  <c:v>0.857523143</c:v>
                </c:pt>
                <c:pt idx="267">
                  <c:v>0.857638896</c:v>
                </c:pt>
                <c:pt idx="268">
                  <c:v>0.857754648</c:v>
                </c:pt>
                <c:pt idx="269">
                  <c:v>0.8578704</c:v>
                </c:pt>
                <c:pt idx="270">
                  <c:v>0.857986093</c:v>
                </c:pt>
                <c:pt idx="271">
                  <c:v>0.858101845</c:v>
                </c:pt>
                <c:pt idx="272">
                  <c:v>0.858217597</c:v>
                </c:pt>
                <c:pt idx="273">
                  <c:v>0.858333349</c:v>
                </c:pt>
                <c:pt idx="274">
                  <c:v>0.858449101</c:v>
                </c:pt>
                <c:pt idx="275">
                  <c:v>0.858564794</c:v>
                </c:pt>
                <c:pt idx="276">
                  <c:v>0.858680546</c:v>
                </c:pt>
                <c:pt idx="277">
                  <c:v>0.858796299</c:v>
                </c:pt>
                <c:pt idx="278">
                  <c:v>0.858912051</c:v>
                </c:pt>
                <c:pt idx="279">
                  <c:v>0.859027803</c:v>
                </c:pt>
                <c:pt idx="280">
                  <c:v>0.859143496</c:v>
                </c:pt>
                <c:pt idx="281">
                  <c:v>0.859259248</c:v>
                </c:pt>
                <c:pt idx="282">
                  <c:v>0.859375</c:v>
                </c:pt>
                <c:pt idx="283">
                  <c:v>0.859490752</c:v>
                </c:pt>
                <c:pt idx="284">
                  <c:v>0.859606504</c:v>
                </c:pt>
                <c:pt idx="285">
                  <c:v>0.859722197</c:v>
                </c:pt>
                <c:pt idx="286">
                  <c:v>0.859837949</c:v>
                </c:pt>
                <c:pt idx="287">
                  <c:v>0.859953701</c:v>
                </c:pt>
                <c:pt idx="288">
                  <c:v>0.860069454</c:v>
                </c:pt>
                <c:pt idx="289">
                  <c:v>0.860185206</c:v>
                </c:pt>
                <c:pt idx="290">
                  <c:v>0.860300899</c:v>
                </c:pt>
                <c:pt idx="291">
                  <c:v>0.860416651</c:v>
                </c:pt>
                <c:pt idx="292">
                  <c:v>0.860532403</c:v>
                </c:pt>
                <c:pt idx="293">
                  <c:v>0.860648155</c:v>
                </c:pt>
                <c:pt idx="294">
                  <c:v>0.860763907</c:v>
                </c:pt>
                <c:pt idx="295">
                  <c:v>0.8608796</c:v>
                </c:pt>
                <c:pt idx="296">
                  <c:v>0.860995352</c:v>
                </c:pt>
                <c:pt idx="297">
                  <c:v>0.861111104</c:v>
                </c:pt>
                <c:pt idx="298">
                  <c:v>0.861226857</c:v>
                </c:pt>
                <c:pt idx="299">
                  <c:v>0.861342609</c:v>
                </c:pt>
                <c:pt idx="300">
                  <c:v>0.861458361</c:v>
                </c:pt>
                <c:pt idx="301">
                  <c:v>0.861574054</c:v>
                </c:pt>
                <c:pt idx="302">
                  <c:v>0.861689806</c:v>
                </c:pt>
                <c:pt idx="303">
                  <c:v>0.861805558</c:v>
                </c:pt>
                <c:pt idx="304">
                  <c:v>0.86192131</c:v>
                </c:pt>
                <c:pt idx="305">
                  <c:v>0.862037063</c:v>
                </c:pt>
                <c:pt idx="306">
                  <c:v>0.862152755</c:v>
                </c:pt>
                <c:pt idx="307">
                  <c:v>0.862268507</c:v>
                </c:pt>
                <c:pt idx="308">
                  <c:v>0.86238426</c:v>
                </c:pt>
                <c:pt idx="309">
                  <c:v>0.862500012</c:v>
                </c:pt>
                <c:pt idx="310">
                  <c:v>0.862615764</c:v>
                </c:pt>
                <c:pt idx="311">
                  <c:v>0.862731457</c:v>
                </c:pt>
                <c:pt idx="312">
                  <c:v>0.862847209</c:v>
                </c:pt>
                <c:pt idx="313">
                  <c:v>0.862962961</c:v>
                </c:pt>
                <c:pt idx="314">
                  <c:v>0.863078713</c:v>
                </c:pt>
                <c:pt idx="315">
                  <c:v>0.863194466</c:v>
                </c:pt>
                <c:pt idx="316">
                  <c:v>0.863310158</c:v>
                </c:pt>
                <c:pt idx="317">
                  <c:v>0.86342591</c:v>
                </c:pt>
                <c:pt idx="318">
                  <c:v>0.863541663</c:v>
                </c:pt>
                <c:pt idx="319">
                  <c:v>0.863657415</c:v>
                </c:pt>
                <c:pt idx="320">
                  <c:v>0.863773167</c:v>
                </c:pt>
                <c:pt idx="321">
                  <c:v>0.86388886</c:v>
                </c:pt>
                <c:pt idx="322">
                  <c:v>0.864004612</c:v>
                </c:pt>
                <c:pt idx="323">
                  <c:v>0.864120364</c:v>
                </c:pt>
                <c:pt idx="324">
                  <c:v>0.864236116</c:v>
                </c:pt>
                <c:pt idx="325">
                  <c:v>0.864351869</c:v>
                </c:pt>
                <c:pt idx="326">
                  <c:v>0.864467621</c:v>
                </c:pt>
                <c:pt idx="327">
                  <c:v>0.864583313</c:v>
                </c:pt>
                <c:pt idx="328">
                  <c:v>0.864699066</c:v>
                </c:pt>
                <c:pt idx="329">
                  <c:v>0.864814818</c:v>
                </c:pt>
                <c:pt idx="330">
                  <c:v>0.86493057</c:v>
                </c:pt>
                <c:pt idx="331">
                  <c:v>0.865046322</c:v>
                </c:pt>
                <c:pt idx="332">
                  <c:v>0.865162015</c:v>
                </c:pt>
                <c:pt idx="333">
                  <c:v>0.865277767</c:v>
                </c:pt>
                <c:pt idx="334">
                  <c:v>0.865393519</c:v>
                </c:pt>
                <c:pt idx="335">
                  <c:v>0.865509272</c:v>
                </c:pt>
                <c:pt idx="336">
                  <c:v>0.865625024</c:v>
                </c:pt>
                <c:pt idx="337">
                  <c:v>0.865740716</c:v>
                </c:pt>
                <c:pt idx="338">
                  <c:v>0.865856469</c:v>
                </c:pt>
                <c:pt idx="339">
                  <c:v>0.865972221</c:v>
                </c:pt>
                <c:pt idx="340">
                  <c:v>0.866087973</c:v>
                </c:pt>
                <c:pt idx="341">
                  <c:v>0.866203725</c:v>
                </c:pt>
                <c:pt idx="342">
                  <c:v>0.866319418</c:v>
                </c:pt>
                <c:pt idx="343">
                  <c:v>0.86643517</c:v>
                </c:pt>
                <c:pt idx="344">
                  <c:v>0.866550922</c:v>
                </c:pt>
                <c:pt idx="345">
                  <c:v>0.866666675</c:v>
                </c:pt>
                <c:pt idx="346">
                  <c:v>0.866782427</c:v>
                </c:pt>
                <c:pt idx="347">
                  <c:v>0.866898119</c:v>
                </c:pt>
                <c:pt idx="348">
                  <c:v>0.867013872</c:v>
                </c:pt>
                <c:pt idx="349">
                  <c:v>0.867129624</c:v>
                </c:pt>
                <c:pt idx="350">
                  <c:v>0.867245376</c:v>
                </c:pt>
                <c:pt idx="351">
                  <c:v>0.867361128</c:v>
                </c:pt>
                <c:pt idx="352">
                  <c:v>0.867476881</c:v>
                </c:pt>
                <c:pt idx="353">
                  <c:v>0.867592573</c:v>
                </c:pt>
                <c:pt idx="354">
                  <c:v>0.867708325</c:v>
                </c:pt>
                <c:pt idx="355">
                  <c:v>0.867824078</c:v>
                </c:pt>
                <c:pt idx="356">
                  <c:v>0.86793983</c:v>
                </c:pt>
                <c:pt idx="357">
                  <c:v>0.868055582</c:v>
                </c:pt>
                <c:pt idx="358">
                  <c:v>0.868171275</c:v>
                </c:pt>
                <c:pt idx="359">
                  <c:v>0.868287027</c:v>
                </c:pt>
                <c:pt idx="360">
                  <c:v>0.868402779</c:v>
                </c:pt>
                <c:pt idx="361">
                  <c:v>0.868518531</c:v>
                </c:pt>
                <c:pt idx="362">
                  <c:v>0.868634284</c:v>
                </c:pt>
                <c:pt idx="363">
                  <c:v>0.868749976</c:v>
                </c:pt>
                <c:pt idx="364">
                  <c:v>0.868865728</c:v>
                </c:pt>
                <c:pt idx="365">
                  <c:v>0.868981481</c:v>
                </c:pt>
                <c:pt idx="366">
                  <c:v>0.869097233</c:v>
                </c:pt>
                <c:pt idx="367">
                  <c:v>0.869212985</c:v>
                </c:pt>
                <c:pt idx="368">
                  <c:v>0.869328678</c:v>
                </c:pt>
                <c:pt idx="369">
                  <c:v>0.86944443</c:v>
                </c:pt>
                <c:pt idx="370">
                  <c:v>0.869560182</c:v>
                </c:pt>
                <c:pt idx="371">
                  <c:v>0.869675934</c:v>
                </c:pt>
                <c:pt idx="372">
                  <c:v>0.869791687</c:v>
                </c:pt>
                <c:pt idx="373">
                  <c:v>0.869907379</c:v>
                </c:pt>
                <c:pt idx="374">
                  <c:v>0.870023131</c:v>
                </c:pt>
                <c:pt idx="375">
                  <c:v>0.870138884</c:v>
                </c:pt>
                <c:pt idx="376">
                  <c:v>0.870254636</c:v>
                </c:pt>
                <c:pt idx="377">
                  <c:v>0.870370388</c:v>
                </c:pt>
                <c:pt idx="378">
                  <c:v>0.87048614</c:v>
                </c:pt>
                <c:pt idx="379">
                  <c:v>0.870601833</c:v>
                </c:pt>
                <c:pt idx="380">
                  <c:v>0.870717585</c:v>
                </c:pt>
                <c:pt idx="381">
                  <c:v>0.870833337</c:v>
                </c:pt>
                <c:pt idx="382">
                  <c:v>0.87094909</c:v>
                </c:pt>
                <c:pt idx="383">
                  <c:v>0.871064842</c:v>
                </c:pt>
                <c:pt idx="384">
                  <c:v>0.871180534</c:v>
                </c:pt>
                <c:pt idx="385">
                  <c:v>0.871296287</c:v>
                </c:pt>
                <c:pt idx="386">
                  <c:v>0.871412039</c:v>
                </c:pt>
                <c:pt idx="387">
                  <c:v>0.871527791</c:v>
                </c:pt>
                <c:pt idx="388">
                  <c:v>0.871643543</c:v>
                </c:pt>
                <c:pt idx="389">
                  <c:v>0.871759236</c:v>
                </c:pt>
                <c:pt idx="390">
                  <c:v>0.871874988</c:v>
                </c:pt>
                <c:pt idx="391">
                  <c:v>0.87199074</c:v>
                </c:pt>
                <c:pt idx="392">
                  <c:v>0.872106493</c:v>
                </c:pt>
                <c:pt idx="393">
                  <c:v>0.872222245</c:v>
                </c:pt>
                <c:pt idx="394">
                  <c:v>0.872337937</c:v>
                </c:pt>
                <c:pt idx="395">
                  <c:v>0.87245369</c:v>
                </c:pt>
                <c:pt idx="396">
                  <c:v>0.872569442</c:v>
                </c:pt>
                <c:pt idx="397">
                  <c:v>0.872685194</c:v>
                </c:pt>
                <c:pt idx="398">
                  <c:v>0.872800946</c:v>
                </c:pt>
                <c:pt idx="399">
                  <c:v>0.872916639</c:v>
                </c:pt>
                <c:pt idx="400">
                  <c:v>0.873032391</c:v>
                </c:pt>
                <c:pt idx="401">
                  <c:v>0.873148143</c:v>
                </c:pt>
                <c:pt idx="402">
                  <c:v>0.873263896</c:v>
                </c:pt>
                <c:pt idx="403">
                  <c:v>0.873379648</c:v>
                </c:pt>
                <c:pt idx="404">
                  <c:v>0.8734954</c:v>
                </c:pt>
                <c:pt idx="405">
                  <c:v>0.873611093</c:v>
                </c:pt>
                <c:pt idx="406">
                  <c:v>0.873726845</c:v>
                </c:pt>
                <c:pt idx="407">
                  <c:v>0.873842597</c:v>
                </c:pt>
                <c:pt idx="408">
                  <c:v>0.873958349</c:v>
                </c:pt>
                <c:pt idx="409">
                  <c:v>0.874074101</c:v>
                </c:pt>
                <c:pt idx="410">
                  <c:v>0.874189794</c:v>
                </c:pt>
                <c:pt idx="411">
                  <c:v>0.874305546</c:v>
                </c:pt>
                <c:pt idx="412">
                  <c:v>0.874421299</c:v>
                </c:pt>
                <c:pt idx="413">
                  <c:v>0.874537051</c:v>
                </c:pt>
                <c:pt idx="414">
                  <c:v>0.874652803</c:v>
                </c:pt>
                <c:pt idx="415">
                  <c:v>0.874768496</c:v>
                </c:pt>
                <c:pt idx="416">
                  <c:v>0.874884248</c:v>
                </c:pt>
                <c:pt idx="417">
                  <c:v>0.875</c:v>
                </c:pt>
                <c:pt idx="418">
                  <c:v>0.875115752</c:v>
                </c:pt>
                <c:pt idx="419">
                  <c:v>0.875231504</c:v>
                </c:pt>
                <c:pt idx="420">
                  <c:v>0.875347197</c:v>
                </c:pt>
                <c:pt idx="421">
                  <c:v>0.875462949</c:v>
                </c:pt>
                <c:pt idx="422">
                  <c:v>0.875578701</c:v>
                </c:pt>
                <c:pt idx="423">
                  <c:v>0.875694454</c:v>
                </c:pt>
                <c:pt idx="424">
                  <c:v>0.875810206</c:v>
                </c:pt>
                <c:pt idx="425">
                  <c:v>0.875925899</c:v>
                </c:pt>
                <c:pt idx="426">
                  <c:v>0.876041651</c:v>
                </c:pt>
                <c:pt idx="427">
                  <c:v>0.876157403</c:v>
                </c:pt>
                <c:pt idx="428">
                  <c:v>0.876273155</c:v>
                </c:pt>
                <c:pt idx="429">
                  <c:v>0.876388907</c:v>
                </c:pt>
                <c:pt idx="430">
                  <c:v>0.8765046</c:v>
                </c:pt>
                <c:pt idx="431">
                  <c:v>0.876620352</c:v>
                </c:pt>
                <c:pt idx="432">
                  <c:v>0.876736104</c:v>
                </c:pt>
                <c:pt idx="433">
                  <c:v>0.876851857</c:v>
                </c:pt>
                <c:pt idx="434">
                  <c:v>0.876967609</c:v>
                </c:pt>
                <c:pt idx="435">
                  <c:v>0.877083361</c:v>
                </c:pt>
                <c:pt idx="436">
                  <c:v>0.877199054</c:v>
                </c:pt>
                <c:pt idx="437">
                  <c:v>0.877314806</c:v>
                </c:pt>
                <c:pt idx="438">
                  <c:v>0.877430558</c:v>
                </c:pt>
                <c:pt idx="439">
                  <c:v>0.87754631</c:v>
                </c:pt>
                <c:pt idx="440">
                  <c:v>0.877662063</c:v>
                </c:pt>
                <c:pt idx="441">
                  <c:v>0.877777755</c:v>
                </c:pt>
                <c:pt idx="442">
                  <c:v>0.877893507</c:v>
                </c:pt>
                <c:pt idx="443">
                  <c:v>0.87800926</c:v>
                </c:pt>
                <c:pt idx="444">
                  <c:v>0.878125012</c:v>
                </c:pt>
                <c:pt idx="445">
                  <c:v>0.878240764</c:v>
                </c:pt>
                <c:pt idx="446">
                  <c:v>0.878356457</c:v>
                </c:pt>
                <c:pt idx="447">
                  <c:v>0.878472209</c:v>
                </c:pt>
                <c:pt idx="448">
                  <c:v>0.878587961</c:v>
                </c:pt>
                <c:pt idx="449">
                  <c:v>0.878703713</c:v>
                </c:pt>
                <c:pt idx="450">
                  <c:v>0.878819466</c:v>
                </c:pt>
                <c:pt idx="451">
                  <c:v>0.878935158</c:v>
                </c:pt>
                <c:pt idx="452">
                  <c:v>0.87905091</c:v>
                </c:pt>
                <c:pt idx="453">
                  <c:v>0.879166663</c:v>
                </c:pt>
                <c:pt idx="454">
                  <c:v>0.879282415</c:v>
                </c:pt>
                <c:pt idx="455">
                  <c:v>0.879398167</c:v>
                </c:pt>
                <c:pt idx="456">
                  <c:v>0.87951386</c:v>
                </c:pt>
                <c:pt idx="457">
                  <c:v>0.879629612</c:v>
                </c:pt>
                <c:pt idx="458">
                  <c:v>0.879745364</c:v>
                </c:pt>
                <c:pt idx="459">
                  <c:v>0.879861116</c:v>
                </c:pt>
                <c:pt idx="460">
                  <c:v>0.879976869</c:v>
                </c:pt>
                <c:pt idx="461">
                  <c:v>0.880092621</c:v>
                </c:pt>
                <c:pt idx="462">
                  <c:v>0.880208313</c:v>
                </c:pt>
                <c:pt idx="463">
                  <c:v>0.880324066</c:v>
                </c:pt>
                <c:pt idx="464">
                  <c:v>0.880439818</c:v>
                </c:pt>
                <c:pt idx="465">
                  <c:v>0.88055557</c:v>
                </c:pt>
                <c:pt idx="466">
                  <c:v>0.880671322</c:v>
                </c:pt>
                <c:pt idx="467">
                  <c:v>0.880787015</c:v>
                </c:pt>
                <c:pt idx="468">
                  <c:v>0.880902767</c:v>
                </c:pt>
                <c:pt idx="469">
                  <c:v>0.881018519</c:v>
                </c:pt>
                <c:pt idx="470">
                  <c:v>0.881134272</c:v>
                </c:pt>
                <c:pt idx="471">
                  <c:v>0.881250024</c:v>
                </c:pt>
                <c:pt idx="472">
                  <c:v>0.881365716</c:v>
                </c:pt>
                <c:pt idx="473">
                  <c:v>0.881481469</c:v>
                </c:pt>
                <c:pt idx="474">
                  <c:v>0.881597221</c:v>
                </c:pt>
                <c:pt idx="475">
                  <c:v>0.881712973</c:v>
                </c:pt>
                <c:pt idx="476">
                  <c:v>0.881828725</c:v>
                </c:pt>
                <c:pt idx="477">
                  <c:v>0.881944418</c:v>
                </c:pt>
                <c:pt idx="478">
                  <c:v>0.88206017</c:v>
                </c:pt>
                <c:pt idx="479">
                  <c:v>0.882175922</c:v>
                </c:pt>
                <c:pt idx="480">
                  <c:v>0.882291675</c:v>
                </c:pt>
                <c:pt idx="481">
                  <c:v>0.882407427</c:v>
                </c:pt>
                <c:pt idx="482">
                  <c:v>0.882523119</c:v>
                </c:pt>
                <c:pt idx="483">
                  <c:v>0.882638872</c:v>
                </c:pt>
                <c:pt idx="484">
                  <c:v>0.882754624</c:v>
                </c:pt>
                <c:pt idx="485">
                  <c:v>0.882870376</c:v>
                </c:pt>
                <c:pt idx="486">
                  <c:v>0.882986128</c:v>
                </c:pt>
                <c:pt idx="487">
                  <c:v>0.883101881</c:v>
                </c:pt>
                <c:pt idx="488">
                  <c:v>0.883217573</c:v>
                </c:pt>
                <c:pt idx="489">
                  <c:v>0.883333325</c:v>
                </c:pt>
                <c:pt idx="490">
                  <c:v>0.883449078</c:v>
                </c:pt>
                <c:pt idx="491">
                  <c:v>0.88356483</c:v>
                </c:pt>
                <c:pt idx="492">
                  <c:v>0.883680582</c:v>
                </c:pt>
                <c:pt idx="493">
                  <c:v>0.883796275</c:v>
                </c:pt>
                <c:pt idx="494">
                  <c:v>0.883912027</c:v>
                </c:pt>
                <c:pt idx="495">
                  <c:v>0.884027779</c:v>
                </c:pt>
                <c:pt idx="496">
                  <c:v>0.884143531</c:v>
                </c:pt>
                <c:pt idx="497">
                  <c:v>0.884259284</c:v>
                </c:pt>
                <c:pt idx="498">
                  <c:v>0.884374976</c:v>
                </c:pt>
                <c:pt idx="499">
                  <c:v>0.884490728</c:v>
                </c:pt>
                <c:pt idx="500">
                  <c:v>0.884606481</c:v>
                </c:pt>
                <c:pt idx="501">
                  <c:v>0.884722233</c:v>
                </c:pt>
                <c:pt idx="502">
                  <c:v>0.884837985</c:v>
                </c:pt>
                <c:pt idx="503">
                  <c:v>0.884953678</c:v>
                </c:pt>
                <c:pt idx="504">
                  <c:v>0.88506943</c:v>
                </c:pt>
                <c:pt idx="505">
                  <c:v>0.885185182</c:v>
                </c:pt>
                <c:pt idx="506">
                  <c:v>0.885300934</c:v>
                </c:pt>
                <c:pt idx="507">
                  <c:v>0.885416687</c:v>
                </c:pt>
                <c:pt idx="508">
                  <c:v>0.885532379</c:v>
                </c:pt>
                <c:pt idx="509">
                  <c:v>0.885648131</c:v>
                </c:pt>
                <c:pt idx="510">
                  <c:v>0.885763884</c:v>
                </c:pt>
                <c:pt idx="511">
                  <c:v>0.885879636</c:v>
                </c:pt>
                <c:pt idx="512">
                  <c:v>0.885995388</c:v>
                </c:pt>
                <c:pt idx="513">
                  <c:v>0.88611114</c:v>
                </c:pt>
                <c:pt idx="514">
                  <c:v>0.886226833</c:v>
                </c:pt>
                <c:pt idx="515">
                  <c:v>0.886342585</c:v>
                </c:pt>
                <c:pt idx="516">
                  <c:v>0.886458337</c:v>
                </c:pt>
                <c:pt idx="517">
                  <c:v>0.88657409</c:v>
                </c:pt>
                <c:pt idx="518">
                  <c:v>0.886689842</c:v>
                </c:pt>
                <c:pt idx="519">
                  <c:v>0.886805534</c:v>
                </c:pt>
                <c:pt idx="520">
                  <c:v>0.886921287</c:v>
                </c:pt>
                <c:pt idx="521">
                  <c:v>0.887037039</c:v>
                </c:pt>
                <c:pt idx="522">
                  <c:v>0.887152791</c:v>
                </c:pt>
                <c:pt idx="523">
                  <c:v>0.887268543</c:v>
                </c:pt>
                <c:pt idx="524">
                  <c:v>0.887384236</c:v>
                </c:pt>
                <c:pt idx="525">
                  <c:v>0.887499988</c:v>
                </c:pt>
                <c:pt idx="526">
                  <c:v>0.88761574</c:v>
                </c:pt>
                <c:pt idx="527">
                  <c:v>0.887731493</c:v>
                </c:pt>
                <c:pt idx="528">
                  <c:v>0.887847245</c:v>
                </c:pt>
                <c:pt idx="529">
                  <c:v>0.887962937</c:v>
                </c:pt>
                <c:pt idx="530">
                  <c:v>0.88807869</c:v>
                </c:pt>
                <c:pt idx="531">
                  <c:v>0.888194442</c:v>
                </c:pt>
                <c:pt idx="532">
                  <c:v>0.888310194</c:v>
                </c:pt>
                <c:pt idx="533">
                  <c:v>0.888425946</c:v>
                </c:pt>
                <c:pt idx="534">
                  <c:v>0.888541639</c:v>
                </c:pt>
                <c:pt idx="535">
                  <c:v>0.888657391</c:v>
                </c:pt>
                <c:pt idx="536">
                  <c:v>0.888773143</c:v>
                </c:pt>
                <c:pt idx="537">
                  <c:v>0.888888896</c:v>
                </c:pt>
                <c:pt idx="538">
                  <c:v>0.889004648</c:v>
                </c:pt>
                <c:pt idx="539">
                  <c:v>0.8891204</c:v>
                </c:pt>
                <c:pt idx="540">
                  <c:v>0.889236093</c:v>
                </c:pt>
                <c:pt idx="541">
                  <c:v>0.889351845</c:v>
                </c:pt>
                <c:pt idx="542">
                  <c:v>0.889467597</c:v>
                </c:pt>
                <c:pt idx="543">
                  <c:v>0.889583349</c:v>
                </c:pt>
                <c:pt idx="544">
                  <c:v>0.889699101</c:v>
                </c:pt>
                <c:pt idx="545">
                  <c:v>0.889814794</c:v>
                </c:pt>
                <c:pt idx="546">
                  <c:v>0.889930546</c:v>
                </c:pt>
                <c:pt idx="547">
                  <c:v>0.890046299</c:v>
                </c:pt>
                <c:pt idx="548">
                  <c:v>0.890162051</c:v>
                </c:pt>
                <c:pt idx="549">
                  <c:v>0.890277803</c:v>
                </c:pt>
                <c:pt idx="550">
                  <c:v>0.890393496</c:v>
                </c:pt>
                <c:pt idx="551">
                  <c:v>0.890509248</c:v>
                </c:pt>
                <c:pt idx="552">
                  <c:v>0.890625</c:v>
                </c:pt>
                <c:pt idx="553">
                  <c:v>0.890740752</c:v>
                </c:pt>
                <c:pt idx="554">
                  <c:v>0.890856504</c:v>
                </c:pt>
                <c:pt idx="555">
                  <c:v>0.890972197</c:v>
                </c:pt>
                <c:pt idx="556">
                  <c:v>0.891087949</c:v>
                </c:pt>
                <c:pt idx="557">
                  <c:v>0.891203701</c:v>
                </c:pt>
                <c:pt idx="558">
                  <c:v>0.891319454</c:v>
                </c:pt>
                <c:pt idx="559">
                  <c:v>0.891435206</c:v>
                </c:pt>
                <c:pt idx="560">
                  <c:v>0.891550899</c:v>
                </c:pt>
                <c:pt idx="561">
                  <c:v>0.891666651</c:v>
                </c:pt>
                <c:pt idx="562">
                  <c:v>0.891782403</c:v>
                </c:pt>
                <c:pt idx="563">
                  <c:v>0.891898155</c:v>
                </c:pt>
                <c:pt idx="564">
                  <c:v>0.892013907</c:v>
                </c:pt>
                <c:pt idx="565">
                  <c:v>0.8921296</c:v>
                </c:pt>
                <c:pt idx="566">
                  <c:v>0.892245352</c:v>
                </c:pt>
                <c:pt idx="567">
                  <c:v>0.892361104</c:v>
                </c:pt>
                <c:pt idx="568">
                  <c:v>0.892476857</c:v>
                </c:pt>
                <c:pt idx="569">
                  <c:v>0.892592609</c:v>
                </c:pt>
                <c:pt idx="570">
                  <c:v>0.892708361</c:v>
                </c:pt>
                <c:pt idx="571">
                  <c:v>0.892824054</c:v>
                </c:pt>
                <c:pt idx="572">
                  <c:v>0.892939806</c:v>
                </c:pt>
                <c:pt idx="573">
                  <c:v>0.893055558</c:v>
                </c:pt>
                <c:pt idx="574">
                  <c:v>0.89317131</c:v>
                </c:pt>
                <c:pt idx="575">
                  <c:v>0.893287063</c:v>
                </c:pt>
                <c:pt idx="576">
                  <c:v>0.893402755</c:v>
                </c:pt>
                <c:pt idx="577">
                  <c:v>0.893518507</c:v>
                </c:pt>
                <c:pt idx="578">
                  <c:v>0.89363426</c:v>
                </c:pt>
                <c:pt idx="579">
                  <c:v>0.893750012</c:v>
                </c:pt>
                <c:pt idx="580">
                  <c:v>0.893865764</c:v>
                </c:pt>
                <c:pt idx="581">
                  <c:v>0.893981457</c:v>
                </c:pt>
                <c:pt idx="582">
                  <c:v>0.894097209</c:v>
                </c:pt>
                <c:pt idx="583">
                  <c:v>0.894212961</c:v>
                </c:pt>
                <c:pt idx="584">
                  <c:v>0.894328713</c:v>
                </c:pt>
                <c:pt idx="585">
                  <c:v>0.894444466</c:v>
                </c:pt>
                <c:pt idx="586">
                  <c:v>0.894560158</c:v>
                </c:pt>
                <c:pt idx="587">
                  <c:v>0.89467591</c:v>
                </c:pt>
                <c:pt idx="588">
                  <c:v>0.894791663</c:v>
                </c:pt>
                <c:pt idx="589">
                  <c:v>0.894907415</c:v>
                </c:pt>
                <c:pt idx="590">
                  <c:v>0.895023167</c:v>
                </c:pt>
                <c:pt idx="591">
                  <c:v>0.89513886</c:v>
                </c:pt>
                <c:pt idx="592">
                  <c:v>0.895254612</c:v>
                </c:pt>
                <c:pt idx="593">
                  <c:v>0.895370364</c:v>
                </c:pt>
                <c:pt idx="594">
                  <c:v>0.895486116</c:v>
                </c:pt>
                <c:pt idx="595">
                  <c:v>0.895601869</c:v>
                </c:pt>
                <c:pt idx="596">
                  <c:v>0.895717621</c:v>
                </c:pt>
                <c:pt idx="597">
                  <c:v>0.895833313</c:v>
                </c:pt>
                <c:pt idx="598">
                  <c:v>0.895949066</c:v>
                </c:pt>
                <c:pt idx="599">
                  <c:v>0.896064818</c:v>
                </c:pt>
                <c:pt idx="600">
                  <c:v>0.89618057</c:v>
                </c:pt>
                <c:pt idx="601">
                  <c:v>0.896296322</c:v>
                </c:pt>
                <c:pt idx="602">
                  <c:v>0.896412015</c:v>
                </c:pt>
                <c:pt idx="603">
                  <c:v>0.896527767</c:v>
                </c:pt>
                <c:pt idx="604">
                  <c:v>0.896643519</c:v>
                </c:pt>
                <c:pt idx="605">
                  <c:v>0.896759272</c:v>
                </c:pt>
                <c:pt idx="606">
                  <c:v>0.896875024</c:v>
                </c:pt>
                <c:pt idx="607">
                  <c:v>0.896990716</c:v>
                </c:pt>
                <c:pt idx="608">
                  <c:v>0.897106469</c:v>
                </c:pt>
                <c:pt idx="609">
                  <c:v>0.897222221</c:v>
                </c:pt>
                <c:pt idx="610">
                  <c:v>0.897337973</c:v>
                </c:pt>
                <c:pt idx="611">
                  <c:v>0.897453725</c:v>
                </c:pt>
              </c:strCache>
            </c:strRef>
          </c:xVal>
          <c:yVal>
            <c:numRef>
              <c:f>DATA!$Q$103:$Q$714</c:f>
              <c:numCache>
                <c:ptCount val="612"/>
                <c:pt idx="0">
                  <c:v>29.299999999999997</c:v>
                </c:pt>
                <c:pt idx="1">
                  <c:v>30.549999999999997</c:v>
                </c:pt>
                <c:pt idx="2">
                  <c:v>30.6</c:v>
                </c:pt>
                <c:pt idx="3">
                  <c:v>30.25</c:v>
                </c:pt>
                <c:pt idx="4">
                  <c:v>29.9</c:v>
                </c:pt>
                <c:pt idx="5">
                  <c:v>29.450000000000003</c:v>
                </c:pt>
                <c:pt idx="6">
                  <c:v>29.55</c:v>
                </c:pt>
                <c:pt idx="7">
                  <c:v>29.75</c:v>
                </c:pt>
                <c:pt idx="8">
                  <c:v>29.75</c:v>
                </c:pt>
                <c:pt idx="9">
                  <c:v>29.75</c:v>
                </c:pt>
                <c:pt idx="10">
                  <c:v>29.799999999999997</c:v>
                </c:pt>
                <c:pt idx="11">
                  <c:v>28.65</c:v>
                </c:pt>
                <c:pt idx="12">
                  <c:v>28.1</c:v>
                </c:pt>
                <c:pt idx="13">
                  <c:v>28.05</c:v>
                </c:pt>
                <c:pt idx="14">
                  <c:v>28.35</c:v>
                </c:pt>
                <c:pt idx="15">
                  <c:v>29</c:v>
                </c:pt>
                <c:pt idx="16">
                  <c:v>28</c:v>
                </c:pt>
                <c:pt idx="17">
                  <c:v>27.4</c:v>
                </c:pt>
                <c:pt idx="18">
                  <c:v>28.1</c:v>
                </c:pt>
                <c:pt idx="19">
                  <c:v>28.5</c:v>
                </c:pt>
                <c:pt idx="20">
                  <c:v>28</c:v>
                </c:pt>
                <c:pt idx="21">
                  <c:v>27.75</c:v>
                </c:pt>
                <c:pt idx="22">
                  <c:v>28.049999999999997</c:v>
                </c:pt>
                <c:pt idx="23">
                  <c:v>27.549999999999997</c:v>
                </c:pt>
                <c:pt idx="24">
                  <c:v>27.25</c:v>
                </c:pt>
                <c:pt idx="25">
                  <c:v>27.25</c:v>
                </c:pt>
                <c:pt idx="26">
                  <c:v>26.95</c:v>
                </c:pt>
                <c:pt idx="27">
                  <c:v>26.5</c:v>
                </c:pt>
                <c:pt idx="28">
                  <c:v>27.75</c:v>
                </c:pt>
                <c:pt idx="29">
                  <c:v>28.2</c:v>
                </c:pt>
                <c:pt idx="30">
                  <c:v>26.5</c:v>
                </c:pt>
                <c:pt idx="31">
                  <c:v>26.8</c:v>
                </c:pt>
                <c:pt idx="32">
                  <c:v>27.8</c:v>
                </c:pt>
                <c:pt idx="33">
                  <c:v>28</c:v>
                </c:pt>
                <c:pt idx="34">
                  <c:v>28.2</c:v>
                </c:pt>
                <c:pt idx="35">
                  <c:v>28.45</c:v>
                </c:pt>
                <c:pt idx="36">
                  <c:v>28.799999999999997</c:v>
                </c:pt>
                <c:pt idx="37">
                  <c:v>28.549999999999997</c:v>
                </c:pt>
                <c:pt idx="38">
                  <c:v>28</c:v>
                </c:pt>
                <c:pt idx="39">
                  <c:v>28.05</c:v>
                </c:pt>
                <c:pt idx="40">
                  <c:v>28.35</c:v>
                </c:pt>
                <c:pt idx="41">
                  <c:v>29</c:v>
                </c:pt>
                <c:pt idx="42">
                  <c:v>29.15</c:v>
                </c:pt>
                <c:pt idx="43">
                  <c:v>29.049999999999997</c:v>
                </c:pt>
                <c:pt idx="44">
                  <c:v>29.35</c:v>
                </c:pt>
                <c:pt idx="45">
                  <c:v>29.700000000000003</c:v>
                </c:pt>
                <c:pt idx="46">
                  <c:v>30.25</c:v>
                </c:pt>
                <c:pt idx="47">
                  <c:v>29.35</c:v>
                </c:pt>
                <c:pt idx="48">
                  <c:v>28.05</c:v>
                </c:pt>
                <c:pt idx="49">
                  <c:v>28.05</c:v>
                </c:pt>
                <c:pt idx="50">
                  <c:v>28.75</c:v>
                </c:pt>
                <c:pt idx="51">
                  <c:v>29.5</c:v>
                </c:pt>
                <c:pt idx="52">
                  <c:v>29.3</c:v>
                </c:pt>
                <c:pt idx="53">
                  <c:v>28.55</c:v>
                </c:pt>
                <c:pt idx="54">
                  <c:v>27.75</c:v>
                </c:pt>
                <c:pt idx="55">
                  <c:v>27.7</c:v>
                </c:pt>
                <c:pt idx="56">
                  <c:v>28.75</c:v>
                </c:pt>
                <c:pt idx="57">
                  <c:v>29.1</c:v>
                </c:pt>
                <c:pt idx="58">
                  <c:v>28.799999999999997</c:v>
                </c:pt>
                <c:pt idx="59">
                  <c:v>28.45</c:v>
                </c:pt>
                <c:pt idx="60">
                  <c:v>28.5</c:v>
                </c:pt>
                <c:pt idx="61">
                  <c:v>28.8</c:v>
                </c:pt>
                <c:pt idx="62">
                  <c:v>29.05</c:v>
                </c:pt>
                <c:pt idx="63">
                  <c:v>29.25</c:v>
                </c:pt>
                <c:pt idx="64">
                  <c:v>29.4</c:v>
                </c:pt>
                <c:pt idx="65">
                  <c:v>29.65</c:v>
                </c:pt>
                <c:pt idx="66">
                  <c:v>29.5</c:v>
                </c:pt>
                <c:pt idx="67">
                  <c:v>29</c:v>
                </c:pt>
                <c:pt idx="68">
                  <c:v>29.2</c:v>
                </c:pt>
                <c:pt idx="69">
                  <c:v>29.7</c:v>
                </c:pt>
                <c:pt idx="70">
                  <c:v>30.25</c:v>
                </c:pt>
                <c:pt idx="71">
                  <c:v>30.3</c:v>
                </c:pt>
                <c:pt idx="72">
                  <c:v>29.5</c:v>
                </c:pt>
                <c:pt idx="73">
                  <c:v>29.75</c:v>
                </c:pt>
                <c:pt idx="74">
                  <c:v>30.25</c:v>
                </c:pt>
                <c:pt idx="75">
                  <c:v>29.2</c:v>
                </c:pt>
                <c:pt idx="76">
                  <c:v>27.95</c:v>
                </c:pt>
                <c:pt idx="77">
                  <c:v>28.25</c:v>
                </c:pt>
                <c:pt idx="78">
                  <c:v>29.3</c:v>
                </c:pt>
                <c:pt idx="79">
                  <c:v>29.200000000000003</c:v>
                </c:pt>
                <c:pt idx="80">
                  <c:v>28.700000000000003</c:v>
                </c:pt>
                <c:pt idx="81">
                  <c:v>28.700000000000003</c:v>
                </c:pt>
                <c:pt idx="82">
                  <c:v>29</c:v>
                </c:pt>
                <c:pt idx="83">
                  <c:v>28.85</c:v>
                </c:pt>
                <c:pt idx="84">
                  <c:v>29</c:v>
                </c:pt>
                <c:pt idx="85">
                  <c:v>29.5</c:v>
                </c:pt>
                <c:pt idx="86">
                  <c:v>29.200000000000003</c:v>
                </c:pt>
                <c:pt idx="87">
                  <c:v>28.15</c:v>
                </c:pt>
                <c:pt idx="88">
                  <c:v>27.45</c:v>
                </c:pt>
                <c:pt idx="89">
                  <c:v>26.95</c:v>
                </c:pt>
                <c:pt idx="90">
                  <c:v>27</c:v>
                </c:pt>
                <c:pt idx="91">
                  <c:v>27.1</c:v>
                </c:pt>
                <c:pt idx="92">
                  <c:v>26</c:v>
                </c:pt>
                <c:pt idx="93">
                  <c:v>25.450000000000003</c:v>
                </c:pt>
                <c:pt idx="94">
                  <c:v>26.5</c:v>
                </c:pt>
                <c:pt idx="95">
                  <c:v>28</c:v>
                </c:pt>
                <c:pt idx="96">
                  <c:v>29.5</c:v>
                </c:pt>
                <c:pt idx="97">
                  <c:v>30.2</c:v>
                </c:pt>
                <c:pt idx="98">
                  <c:v>29.95</c:v>
                </c:pt>
                <c:pt idx="99">
                  <c:v>28.049999999999997</c:v>
                </c:pt>
                <c:pt idx="100">
                  <c:v>26.35</c:v>
                </c:pt>
                <c:pt idx="101">
                  <c:v>26.8</c:v>
                </c:pt>
                <c:pt idx="102">
                  <c:v>28</c:v>
                </c:pt>
                <c:pt idx="103">
                  <c:v>27.7</c:v>
                </c:pt>
                <c:pt idx="104">
                  <c:v>26.95</c:v>
                </c:pt>
                <c:pt idx="105">
                  <c:v>26.45</c:v>
                </c:pt>
                <c:pt idx="106">
                  <c:v>25.7</c:v>
                </c:pt>
                <c:pt idx="107">
                  <c:v>25.549999999999997</c:v>
                </c:pt>
                <c:pt idx="108">
                  <c:v>25.799999999999997</c:v>
                </c:pt>
                <c:pt idx="109">
                  <c:v>26.799999999999997</c:v>
                </c:pt>
                <c:pt idx="110">
                  <c:v>27.85</c:v>
                </c:pt>
                <c:pt idx="111">
                  <c:v>27.3</c:v>
                </c:pt>
                <c:pt idx="112">
                  <c:v>27.3</c:v>
                </c:pt>
                <c:pt idx="113">
                  <c:v>27.950000000000003</c:v>
                </c:pt>
                <c:pt idx="114">
                  <c:v>27.950000000000003</c:v>
                </c:pt>
                <c:pt idx="115">
                  <c:v>27.05</c:v>
                </c:pt>
                <c:pt idx="116">
                  <c:v>26.55</c:v>
                </c:pt>
                <c:pt idx="117">
                  <c:v>28.3</c:v>
                </c:pt>
                <c:pt idx="118">
                  <c:v>29.200000000000003</c:v>
                </c:pt>
                <c:pt idx="119">
                  <c:v>29.450000000000003</c:v>
                </c:pt>
                <c:pt idx="120">
                  <c:v>30</c:v>
                </c:pt>
                <c:pt idx="121">
                  <c:v>29.25</c:v>
                </c:pt>
                <c:pt idx="122">
                  <c:v>29.25</c:v>
                </c:pt>
                <c:pt idx="123">
                  <c:v>29.65</c:v>
                </c:pt>
                <c:pt idx="124">
                  <c:v>29.65</c:v>
                </c:pt>
                <c:pt idx="125">
                  <c:v>30.45</c:v>
                </c:pt>
                <c:pt idx="126">
                  <c:v>31.200000000000003</c:v>
                </c:pt>
                <c:pt idx="127">
                  <c:v>31.400000000000002</c:v>
                </c:pt>
                <c:pt idx="128">
                  <c:v>32.150000000000006</c:v>
                </c:pt>
                <c:pt idx="129">
                  <c:v>33.45</c:v>
                </c:pt>
                <c:pt idx="130">
                  <c:v>34.45</c:v>
                </c:pt>
                <c:pt idx="131">
                  <c:v>33.45</c:v>
                </c:pt>
                <c:pt idx="132">
                  <c:v>32.15</c:v>
                </c:pt>
                <c:pt idx="133">
                  <c:v>31.4</c:v>
                </c:pt>
                <c:pt idx="134">
                  <c:v>30.7</c:v>
                </c:pt>
                <c:pt idx="135">
                  <c:v>30.75</c:v>
                </c:pt>
                <c:pt idx="136">
                  <c:v>30.200000000000003</c:v>
                </c:pt>
                <c:pt idx="137">
                  <c:v>29</c:v>
                </c:pt>
                <c:pt idx="138">
                  <c:v>28.35</c:v>
                </c:pt>
                <c:pt idx="139">
                  <c:v>27.450000000000003</c:v>
                </c:pt>
                <c:pt idx="140">
                  <c:v>26.65</c:v>
                </c:pt>
                <c:pt idx="141">
                  <c:v>25.5</c:v>
                </c:pt>
                <c:pt idx="142">
                  <c:v>24.55</c:v>
                </c:pt>
                <c:pt idx="143">
                  <c:v>24.5</c:v>
                </c:pt>
                <c:pt idx="144">
                  <c:v>24.9</c:v>
                </c:pt>
                <c:pt idx="145">
                  <c:v>25</c:v>
                </c:pt>
                <c:pt idx="146">
                  <c:v>24.549999999999997</c:v>
                </c:pt>
                <c:pt idx="147">
                  <c:v>24.25</c:v>
                </c:pt>
                <c:pt idx="148">
                  <c:v>24.5</c:v>
                </c:pt>
                <c:pt idx="149">
                  <c:v>24.549999999999997</c:v>
                </c:pt>
                <c:pt idx="150">
                  <c:v>24.549999999999997</c:v>
                </c:pt>
                <c:pt idx="151">
                  <c:v>23.7</c:v>
                </c:pt>
                <c:pt idx="152">
                  <c:v>22.7</c:v>
                </c:pt>
                <c:pt idx="153">
                  <c:v>23.25</c:v>
                </c:pt>
                <c:pt idx="154">
                  <c:v>25.25</c:v>
                </c:pt>
                <c:pt idx="155">
                  <c:v>26.7</c:v>
                </c:pt>
                <c:pt idx="156">
                  <c:v>27.65</c:v>
                </c:pt>
                <c:pt idx="157">
                  <c:v>29.1</c:v>
                </c:pt>
                <c:pt idx="158">
                  <c:v>30.45</c:v>
                </c:pt>
                <c:pt idx="159">
                  <c:v>31.45</c:v>
                </c:pt>
                <c:pt idx="160">
                  <c:v>32.1</c:v>
                </c:pt>
                <c:pt idx="161">
                  <c:v>32.75</c:v>
                </c:pt>
                <c:pt idx="162">
                  <c:v>33.349999999999994</c:v>
                </c:pt>
                <c:pt idx="163">
                  <c:v>33</c:v>
                </c:pt>
                <c:pt idx="164">
                  <c:v>34.7</c:v>
                </c:pt>
                <c:pt idx="165">
                  <c:v>37.45</c:v>
                </c:pt>
                <c:pt idx="166">
                  <c:v>36.05</c:v>
                </c:pt>
                <c:pt idx="167">
                  <c:v>33.55</c:v>
                </c:pt>
                <c:pt idx="168">
                  <c:v>33.7</c:v>
                </c:pt>
                <c:pt idx="169">
                  <c:v>34.400000000000006</c:v>
                </c:pt>
                <c:pt idx="170">
                  <c:v>34.2</c:v>
                </c:pt>
                <c:pt idx="171">
                  <c:v>33.95</c:v>
                </c:pt>
                <c:pt idx="172">
                  <c:v>33.400000000000006</c:v>
                </c:pt>
                <c:pt idx="173">
                  <c:v>32.150000000000006</c:v>
                </c:pt>
                <c:pt idx="174">
                  <c:v>30.85</c:v>
                </c:pt>
                <c:pt idx="175">
                  <c:v>30.05</c:v>
                </c:pt>
                <c:pt idx="176">
                  <c:v>30.05</c:v>
                </c:pt>
                <c:pt idx="177">
                  <c:v>30.1</c:v>
                </c:pt>
                <c:pt idx="178">
                  <c:v>30.1</c:v>
                </c:pt>
                <c:pt idx="179">
                  <c:v>30.6</c:v>
                </c:pt>
                <c:pt idx="180">
                  <c:v>31.1</c:v>
                </c:pt>
                <c:pt idx="181">
                  <c:v>31.200000000000003</c:v>
                </c:pt>
                <c:pt idx="182">
                  <c:v>31.700000000000003</c:v>
                </c:pt>
                <c:pt idx="183">
                  <c:v>32.2</c:v>
                </c:pt>
                <c:pt idx="184">
                  <c:v>32.75</c:v>
                </c:pt>
                <c:pt idx="185">
                  <c:v>33</c:v>
                </c:pt>
                <c:pt idx="186">
                  <c:v>32</c:v>
                </c:pt>
                <c:pt idx="187">
                  <c:v>31</c:v>
                </c:pt>
                <c:pt idx="188">
                  <c:v>30.5</c:v>
                </c:pt>
                <c:pt idx="189">
                  <c:v>30</c:v>
                </c:pt>
                <c:pt idx="190">
                  <c:v>30.5</c:v>
                </c:pt>
                <c:pt idx="191">
                  <c:v>30.8</c:v>
                </c:pt>
                <c:pt idx="192">
                  <c:v>30.5</c:v>
                </c:pt>
                <c:pt idx="193">
                  <c:v>30.85</c:v>
                </c:pt>
                <c:pt idx="194">
                  <c:v>30.900000000000002</c:v>
                </c:pt>
                <c:pt idx="195">
                  <c:v>30.25</c:v>
                </c:pt>
                <c:pt idx="196">
                  <c:v>30.25</c:v>
                </c:pt>
                <c:pt idx="197">
                  <c:v>31.150000000000002</c:v>
                </c:pt>
                <c:pt idx="198">
                  <c:v>31.85</c:v>
                </c:pt>
                <c:pt idx="199">
                  <c:v>31.950000000000003</c:v>
                </c:pt>
                <c:pt idx="200">
                  <c:v>32.25</c:v>
                </c:pt>
                <c:pt idx="201">
                  <c:v>31.450000000000003</c:v>
                </c:pt>
                <c:pt idx="202">
                  <c:v>30.15</c:v>
                </c:pt>
                <c:pt idx="203">
                  <c:v>30.35</c:v>
                </c:pt>
                <c:pt idx="204">
                  <c:v>30.6</c:v>
                </c:pt>
                <c:pt idx="205">
                  <c:v>30.450000000000003</c:v>
                </c:pt>
                <c:pt idx="206">
                  <c:v>30.549999999999997</c:v>
                </c:pt>
                <c:pt idx="207">
                  <c:v>30.799999999999997</c:v>
                </c:pt>
                <c:pt idx="208">
                  <c:v>31.450000000000003</c:v>
                </c:pt>
                <c:pt idx="209">
                  <c:v>31.450000000000003</c:v>
                </c:pt>
                <c:pt idx="210">
                  <c:v>30.950000000000003</c:v>
                </c:pt>
                <c:pt idx="211">
                  <c:v>31.200000000000003</c:v>
                </c:pt>
                <c:pt idx="212">
                  <c:v>31.200000000000003</c:v>
                </c:pt>
                <c:pt idx="213">
                  <c:v>30.700000000000003</c:v>
                </c:pt>
                <c:pt idx="214">
                  <c:v>30.450000000000003</c:v>
                </c:pt>
                <c:pt idx="215">
                  <c:v>28.4</c:v>
                </c:pt>
                <c:pt idx="216">
                  <c:v>27.549999999999997</c:v>
                </c:pt>
                <c:pt idx="217">
                  <c:v>29.6</c:v>
                </c:pt>
                <c:pt idx="218">
                  <c:v>29.700000000000003</c:v>
                </c:pt>
                <c:pt idx="219">
                  <c:v>29.4</c:v>
                </c:pt>
                <c:pt idx="220">
                  <c:v>30.15</c:v>
                </c:pt>
                <c:pt idx="221">
                  <c:v>30</c:v>
                </c:pt>
                <c:pt idx="222">
                  <c:v>29.75</c:v>
                </c:pt>
                <c:pt idx="223">
                  <c:v>30.700000000000003</c:v>
                </c:pt>
                <c:pt idx="224">
                  <c:v>30.950000000000003</c:v>
                </c:pt>
                <c:pt idx="225">
                  <c:v>30.15</c:v>
                </c:pt>
                <c:pt idx="226">
                  <c:v>29.9</c:v>
                </c:pt>
                <c:pt idx="227">
                  <c:v>29.450000000000003</c:v>
                </c:pt>
                <c:pt idx="228">
                  <c:v>29.200000000000003</c:v>
                </c:pt>
                <c:pt idx="229">
                  <c:v>29.700000000000003</c:v>
                </c:pt>
                <c:pt idx="230">
                  <c:v>30.950000000000003</c:v>
                </c:pt>
                <c:pt idx="231">
                  <c:v>31.200000000000003</c:v>
                </c:pt>
                <c:pt idx="232">
                  <c:v>31.200000000000003</c:v>
                </c:pt>
                <c:pt idx="233">
                  <c:v>30.65</c:v>
                </c:pt>
                <c:pt idx="234">
                  <c:v>30.5</c:v>
                </c:pt>
                <c:pt idx="235">
                  <c:v>31.299999999999997</c:v>
                </c:pt>
                <c:pt idx="236">
                  <c:v>36.7</c:v>
                </c:pt>
                <c:pt idx="237">
                  <c:v>42.150000000000006</c:v>
                </c:pt>
                <c:pt idx="238">
                  <c:v>36.2</c:v>
                </c:pt>
                <c:pt idx="239">
                  <c:v>30.5</c:v>
                </c:pt>
                <c:pt idx="240">
                  <c:v>30.950000000000003</c:v>
                </c:pt>
                <c:pt idx="241">
                  <c:v>31.15</c:v>
                </c:pt>
                <c:pt idx="242">
                  <c:v>31.15</c:v>
                </c:pt>
                <c:pt idx="243">
                  <c:v>30.35</c:v>
                </c:pt>
                <c:pt idx="244">
                  <c:v>29.6</c:v>
                </c:pt>
                <c:pt idx="245">
                  <c:v>29.65</c:v>
                </c:pt>
                <c:pt idx="246">
                  <c:v>30.4</c:v>
                </c:pt>
                <c:pt idx="247">
                  <c:v>31.25</c:v>
                </c:pt>
                <c:pt idx="248">
                  <c:v>31.3</c:v>
                </c:pt>
                <c:pt idx="249">
                  <c:v>31.150000000000002</c:v>
                </c:pt>
                <c:pt idx="250">
                  <c:v>30.85</c:v>
                </c:pt>
                <c:pt idx="251">
                  <c:v>30.6</c:v>
                </c:pt>
                <c:pt idx="252">
                  <c:v>30.85</c:v>
                </c:pt>
                <c:pt idx="253">
                  <c:v>30.1</c:v>
                </c:pt>
                <c:pt idx="254">
                  <c:v>29.35</c:v>
                </c:pt>
                <c:pt idx="255">
                  <c:v>30.15</c:v>
                </c:pt>
                <c:pt idx="256">
                  <c:v>30.4</c:v>
                </c:pt>
                <c:pt idx="257">
                  <c:v>30.1</c:v>
                </c:pt>
                <c:pt idx="258">
                  <c:v>30.6</c:v>
                </c:pt>
                <c:pt idx="259">
                  <c:v>30.950000000000003</c:v>
                </c:pt>
                <c:pt idx="260">
                  <c:v>30.700000000000003</c:v>
                </c:pt>
                <c:pt idx="261">
                  <c:v>31.450000000000003</c:v>
                </c:pt>
                <c:pt idx="262">
                  <c:v>32</c:v>
                </c:pt>
                <c:pt idx="263">
                  <c:v>31.200000000000003</c:v>
                </c:pt>
                <c:pt idx="264">
                  <c:v>31.15</c:v>
                </c:pt>
                <c:pt idx="265">
                  <c:v>31.4</c:v>
                </c:pt>
                <c:pt idx="266">
                  <c:v>31.4</c:v>
                </c:pt>
                <c:pt idx="267">
                  <c:v>30.950000000000003</c:v>
                </c:pt>
                <c:pt idx="268">
                  <c:v>30.799999999999997</c:v>
                </c:pt>
                <c:pt idx="269">
                  <c:v>31</c:v>
                </c:pt>
                <c:pt idx="270">
                  <c:v>30.9</c:v>
                </c:pt>
                <c:pt idx="271">
                  <c:v>30.1</c:v>
                </c:pt>
                <c:pt idx="272">
                  <c:v>28.200000000000003</c:v>
                </c:pt>
                <c:pt idx="273">
                  <c:v>28.85</c:v>
                </c:pt>
                <c:pt idx="274">
                  <c:v>31.55</c:v>
                </c:pt>
                <c:pt idx="275">
                  <c:v>32</c:v>
                </c:pt>
                <c:pt idx="276">
                  <c:v>30.950000000000003</c:v>
                </c:pt>
                <c:pt idx="277">
                  <c:v>30.65</c:v>
                </c:pt>
                <c:pt idx="278">
                  <c:v>32.15</c:v>
                </c:pt>
                <c:pt idx="279">
                  <c:v>32.85</c:v>
                </c:pt>
                <c:pt idx="280">
                  <c:v>31.1</c:v>
                </c:pt>
                <c:pt idx="281">
                  <c:v>30.65</c:v>
                </c:pt>
                <c:pt idx="282">
                  <c:v>31.4</c:v>
                </c:pt>
                <c:pt idx="283">
                  <c:v>32</c:v>
                </c:pt>
                <c:pt idx="284">
                  <c:v>32.599999999999994</c:v>
                </c:pt>
                <c:pt idx="285">
                  <c:v>32.75</c:v>
                </c:pt>
                <c:pt idx="286">
                  <c:v>33.45</c:v>
                </c:pt>
                <c:pt idx="287">
                  <c:v>34.150000000000006</c:v>
                </c:pt>
                <c:pt idx="288">
                  <c:v>33.85</c:v>
                </c:pt>
                <c:pt idx="289">
                  <c:v>33.2</c:v>
                </c:pt>
                <c:pt idx="290">
                  <c:v>33.2</c:v>
                </c:pt>
                <c:pt idx="291">
                  <c:v>33.65</c:v>
                </c:pt>
                <c:pt idx="292">
                  <c:v>34.95</c:v>
                </c:pt>
                <c:pt idx="293">
                  <c:v>36.7</c:v>
                </c:pt>
                <c:pt idx="294">
                  <c:v>37.45</c:v>
                </c:pt>
                <c:pt idx="295">
                  <c:v>37.400000000000006</c:v>
                </c:pt>
                <c:pt idx="296">
                  <c:v>37.6</c:v>
                </c:pt>
                <c:pt idx="297">
                  <c:v>37.85</c:v>
                </c:pt>
                <c:pt idx="298">
                  <c:v>39.05</c:v>
                </c:pt>
                <c:pt idx="299">
                  <c:v>40.9</c:v>
                </c:pt>
                <c:pt idx="300">
                  <c:v>41.7</c:v>
                </c:pt>
                <c:pt idx="301">
                  <c:v>44.55</c:v>
                </c:pt>
                <c:pt idx="302">
                  <c:v>45.25</c:v>
                </c:pt>
                <c:pt idx="303">
                  <c:v>43.85</c:v>
                </c:pt>
                <c:pt idx="304">
                  <c:v>46.3</c:v>
                </c:pt>
                <c:pt idx="305">
                  <c:v>48.75</c:v>
                </c:pt>
                <c:pt idx="306">
                  <c:v>47.8</c:v>
                </c:pt>
                <c:pt idx="307">
                  <c:v>46.3</c:v>
                </c:pt>
                <c:pt idx="308">
                  <c:v>46.85</c:v>
                </c:pt>
                <c:pt idx="309">
                  <c:v>47.35</c:v>
                </c:pt>
                <c:pt idx="310">
                  <c:v>47.1</c:v>
                </c:pt>
                <c:pt idx="311">
                  <c:v>46.3</c:v>
                </c:pt>
                <c:pt idx="312">
                  <c:v>46.95</c:v>
                </c:pt>
                <c:pt idx="313">
                  <c:v>48.25</c:v>
                </c:pt>
                <c:pt idx="314">
                  <c:v>48.05</c:v>
                </c:pt>
                <c:pt idx="315">
                  <c:v>47.3</c:v>
                </c:pt>
                <c:pt idx="316">
                  <c:v>47.3</c:v>
                </c:pt>
                <c:pt idx="317">
                  <c:v>48.05</c:v>
                </c:pt>
                <c:pt idx="318">
                  <c:v>48.3</c:v>
                </c:pt>
                <c:pt idx="319">
                  <c:v>48</c:v>
                </c:pt>
                <c:pt idx="320">
                  <c:v>47.45</c:v>
                </c:pt>
                <c:pt idx="321">
                  <c:v>42.55</c:v>
                </c:pt>
                <c:pt idx="322">
                  <c:v>40.8</c:v>
                </c:pt>
                <c:pt idx="323">
                  <c:v>48.45</c:v>
                </c:pt>
                <c:pt idx="324">
                  <c:v>49.5</c:v>
                </c:pt>
                <c:pt idx="325">
                  <c:v>37.05</c:v>
                </c:pt>
                <c:pt idx="326">
                  <c:v>36.05</c:v>
                </c:pt>
                <c:pt idx="327">
                  <c:v>42.55</c:v>
                </c:pt>
                <c:pt idx="328">
                  <c:v>42.55</c:v>
                </c:pt>
                <c:pt idx="329">
                  <c:v>43.55</c:v>
                </c:pt>
                <c:pt idx="330">
                  <c:v>44.1</c:v>
                </c:pt>
                <c:pt idx="331">
                  <c:v>44.6</c:v>
                </c:pt>
                <c:pt idx="332">
                  <c:v>44.3</c:v>
                </c:pt>
                <c:pt idx="333">
                  <c:v>44.3</c:v>
                </c:pt>
                <c:pt idx="334">
                  <c:v>44.1</c:v>
                </c:pt>
                <c:pt idx="335">
                  <c:v>43.6</c:v>
                </c:pt>
                <c:pt idx="336">
                  <c:v>43.1</c:v>
                </c:pt>
                <c:pt idx="337">
                  <c:v>43.6</c:v>
                </c:pt>
                <c:pt idx="338">
                  <c:v>45.05</c:v>
                </c:pt>
                <c:pt idx="339">
                  <c:v>44.3</c:v>
                </c:pt>
                <c:pt idx="340">
                  <c:v>43.6</c:v>
                </c:pt>
                <c:pt idx="341">
                  <c:v>43.85</c:v>
                </c:pt>
                <c:pt idx="342">
                  <c:v>43.3</c:v>
                </c:pt>
                <c:pt idx="343">
                  <c:v>43.3</c:v>
                </c:pt>
                <c:pt idx="344">
                  <c:v>43.05</c:v>
                </c:pt>
                <c:pt idx="345">
                  <c:v>43.3</c:v>
                </c:pt>
                <c:pt idx="346">
                  <c:v>43.85</c:v>
                </c:pt>
                <c:pt idx="347">
                  <c:v>43.85</c:v>
                </c:pt>
                <c:pt idx="348">
                  <c:v>44.55</c:v>
                </c:pt>
                <c:pt idx="349">
                  <c:v>44.05</c:v>
                </c:pt>
                <c:pt idx="350">
                  <c:v>43.6</c:v>
                </c:pt>
                <c:pt idx="351">
                  <c:v>44.1</c:v>
                </c:pt>
                <c:pt idx="352">
                  <c:v>44</c:v>
                </c:pt>
                <c:pt idx="353">
                  <c:v>44.25</c:v>
                </c:pt>
                <c:pt idx="354">
                  <c:v>44.35</c:v>
                </c:pt>
                <c:pt idx="355">
                  <c:v>44.8</c:v>
                </c:pt>
                <c:pt idx="356">
                  <c:v>45.7</c:v>
                </c:pt>
                <c:pt idx="357">
                  <c:v>45</c:v>
                </c:pt>
                <c:pt idx="358">
                  <c:v>43.1</c:v>
                </c:pt>
                <c:pt idx="359">
                  <c:v>41.6</c:v>
                </c:pt>
                <c:pt idx="360">
                  <c:v>40.400000000000006</c:v>
                </c:pt>
                <c:pt idx="361">
                  <c:v>39.150000000000006</c:v>
                </c:pt>
                <c:pt idx="362">
                  <c:v>38.1</c:v>
                </c:pt>
                <c:pt idx="363">
                  <c:v>38.45</c:v>
                </c:pt>
                <c:pt idx="364">
                  <c:v>38.95</c:v>
                </c:pt>
                <c:pt idx="365">
                  <c:v>39.85</c:v>
                </c:pt>
                <c:pt idx="366">
                  <c:v>40.85</c:v>
                </c:pt>
                <c:pt idx="367">
                  <c:v>40.650000000000006</c:v>
                </c:pt>
                <c:pt idx="368">
                  <c:v>40.1</c:v>
                </c:pt>
                <c:pt idx="369">
                  <c:v>39.85</c:v>
                </c:pt>
                <c:pt idx="370">
                  <c:v>39.150000000000006</c:v>
                </c:pt>
                <c:pt idx="371">
                  <c:v>37.650000000000006</c:v>
                </c:pt>
                <c:pt idx="372">
                  <c:v>36.95</c:v>
                </c:pt>
                <c:pt idx="373">
                  <c:v>36.400000000000006</c:v>
                </c:pt>
                <c:pt idx="374">
                  <c:v>35.85</c:v>
                </c:pt>
                <c:pt idx="375">
                  <c:v>35.1</c:v>
                </c:pt>
                <c:pt idx="376">
                  <c:v>34.1</c:v>
                </c:pt>
                <c:pt idx="377">
                  <c:v>33.15</c:v>
                </c:pt>
                <c:pt idx="378">
                  <c:v>31.9</c:v>
                </c:pt>
                <c:pt idx="379">
                  <c:v>31.85</c:v>
                </c:pt>
                <c:pt idx="380">
                  <c:v>32.1</c:v>
                </c:pt>
                <c:pt idx="381">
                  <c:v>31.6</c:v>
                </c:pt>
                <c:pt idx="382">
                  <c:v>31.150000000000002</c:v>
                </c:pt>
                <c:pt idx="383">
                  <c:v>30.75</c:v>
                </c:pt>
                <c:pt idx="384">
                  <c:v>30.299999999999997</c:v>
                </c:pt>
                <c:pt idx="385">
                  <c:v>30.25</c:v>
                </c:pt>
                <c:pt idx="386">
                  <c:v>31.15</c:v>
                </c:pt>
                <c:pt idx="387">
                  <c:v>31.85</c:v>
                </c:pt>
                <c:pt idx="388">
                  <c:v>31.45</c:v>
                </c:pt>
                <c:pt idx="389">
                  <c:v>30.849999999999998</c:v>
                </c:pt>
                <c:pt idx="390">
                  <c:v>31.849999999999998</c:v>
                </c:pt>
                <c:pt idx="391">
                  <c:v>32.2</c:v>
                </c:pt>
                <c:pt idx="392">
                  <c:v>31.6</c:v>
                </c:pt>
                <c:pt idx="393">
                  <c:v>32.6</c:v>
                </c:pt>
                <c:pt idx="394">
                  <c:v>32.1</c:v>
                </c:pt>
                <c:pt idx="395">
                  <c:v>30.1</c:v>
                </c:pt>
                <c:pt idx="396">
                  <c:v>28.4</c:v>
                </c:pt>
                <c:pt idx="397">
                  <c:v>27.2</c:v>
                </c:pt>
                <c:pt idx="398">
                  <c:v>26.2</c:v>
                </c:pt>
                <c:pt idx="399">
                  <c:v>24.25</c:v>
                </c:pt>
                <c:pt idx="400">
                  <c:v>23</c:v>
                </c:pt>
                <c:pt idx="401">
                  <c:v>23.2</c:v>
                </c:pt>
                <c:pt idx="402">
                  <c:v>23.95</c:v>
                </c:pt>
                <c:pt idx="403">
                  <c:v>23.95</c:v>
                </c:pt>
                <c:pt idx="404">
                  <c:v>24.2</c:v>
                </c:pt>
                <c:pt idx="405">
                  <c:v>25.15</c:v>
                </c:pt>
                <c:pt idx="406">
                  <c:v>24.6</c:v>
                </c:pt>
                <c:pt idx="407">
                  <c:v>24.85</c:v>
                </c:pt>
                <c:pt idx="408">
                  <c:v>25.4</c:v>
                </c:pt>
                <c:pt idx="409">
                  <c:v>24.5</c:v>
                </c:pt>
                <c:pt idx="410">
                  <c:v>24</c:v>
                </c:pt>
                <c:pt idx="411">
                  <c:v>24.7</c:v>
                </c:pt>
                <c:pt idx="412">
                  <c:v>24.7</c:v>
                </c:pt>
                <c:pt idx="413">
                  <c:v>23.95</c:v>
                </c:pt>
                <c:pt idx="414">
                  <c:v>24.1</c:v>
                </c:pt>
                <c:pt idx="415">
                  <c:v>24.05</c:v>
                </c:pt>
                <c:pt idx="416">
                  <c:v>23.35</c:v>
                </c:pt>
                <c:pt idx="417">
                  <c:v>23.25</c:v>
                </c:pt>
                <c:pt idx="418">
                  <c:v>23.4</c:v>
                </c:pt>
                <c:pt idx="419">
                  <c:v>24.049999999999997</c:v>
                </c:pt>
                <c:pt idx="420">
                  <c:v>24.75</c:v>
                </c:pt>
                <c:pt idx="421">
                  <c:v>24.6</c:v>
                </c:pt>
                <c:pt idx="422">
                  <c:v>24.6</c:v>
                </c:pt>
                <c:pt idx="423">
                  <c:v>24.05</c:v>
                </c:pt>
                <c:pt idx="424">
                  <c:v>23.55</c:v>
                </c:pt>
                <c:pt idx="425">
                  <c:v>24.05</c:v>
                </c:pt>
                <c:pt idx="426">
                  <c:v>24.25</c:v>
                </c:pt>
                <c:pt idx="427">
                  <c:v>24.4</c:v>
                </c:pt>
                <c:pt idx="428">
                  <c:v>23.1</c:v>
                </c:pt>
                <c:pt idx="429">
                  <c:v>22</c:v>
                </c:pt>
                <c:pt idx="430">
                  <c:v>23.049999999999997</c:v>
                </c:pt>
                <c:pt idx="431">
                  <c:v>23.5</c:v>
                </c:pt>
                <c:pt idx="432">
                  <c:v>22.5</c:v>
                </c:pt>
                <c:pt idx="433">
                  <c:v>22</c:v>
                </c:pt>
                <c:pt idx="434">
                  <c:v>22.5</c:v>
                </c:pt>
                <c:pt idx="435">
                  <c:v>23.15</c:v>
                </c:pt>
                <c:pt idx="436">
                  <c:v>23.4</c:v>
                </c:pt>
                <c:pt idx="437">
                  <c:v>24.35</c:v>
                </c:pt>
                <c:pt idx="438">
                  <c:v>24.3</c:v>
                </c:pt>
                <c:pt idx="439">
                  <c:v>25.35</c:v>
                </c:pt>
                <c:pt idx="440">
                  <c:v>24.15</c:v>
                </c:pt>
                <c:pt idx="441">
                  <c:v>25.049999999999997</c:v>
                </c:pt>
                <c:pt idx="442">
                  <c:v>25.35</c:v>
                </c:pt>
                <c:pt idx="443">
                  <c:v>26</c:v>
                </c:pt>
                <c:pt idx="444">
                  <c:v>26.049999999999997</c:v>
                </c:pt>
                <c:pt idx="445">
                  <c:v>26.25</c:v>
                </c:pt>
                <c:pt idx="446">
                  <c:v>26.65</c:v>
                </c:pt>
                <c:pt idx="447">
                  <c:v>26.549999999999997</c:v>
                </c:pt>
                <c:pt idx="448">
                  <c:v>26.549999999999997</c:v>
                </c:pt>
                <c:pt idx="449">
                  <c:v>28.2</c:v>
                </c:pt>
                <c:pt idx="450">
                  <c:v>29.2</c:v>
                </c:pt>
                <c:pt idx="451">
                  <c:v>28.15</c:v>
                </c:pt>
                <c:pt idx="452">
                  <c:v>27.4</c:v>
                </c:pt>
                <c:pt idx="453">
                  <c:v>27.15</c:v>
                </c:pt>
                <c:pt idx="454">
                  <c:v>26.450000000000003</c:v>
                </c:pt>
                <c:pt idx="455">
                  <c:v>26</c:v>
                </c:pt>
                <c:pt idx="456">
                  <c:v>24.9</c:v>
                </c:pt>
                <c:pt idx="457">
                  <c:v>23.450000000000003</c:v>
                </c:pt>
                <c:pt idx="458">
                  <c:v>22.5</c:v>
                </c:pt>
                <c:pt idx="459">
                  <c:v>21.4</c:v>
                </c:pt>
                <c:pt idx="460">
                  <c:v>21.6</c:v>
                </c:pt>
                <c:pt idx="461">
                  <c:v>22.65</c:v>
                </c:pt>
                <c:pt idx="462">
                  <c:v>23.75</c:v>
                </c:pt>
                <c:pt idx="463">
                  <c:v>25.450000000000003</c:v>
                </c:pt>
                <c:pt idx="464">
                  <c:v>26.1</c:v>
                </c:pt>
                <c:pt idx="465">
                  <c:v>26.65</c:v>
                </c:pt>
                <c:pt idx="466">
                  <c:v>27.7</c:v>
                </c:pt>
                <c:pt idx="467">
                  <c:v>27.85</c:v>
                </c:pt>
                <c:pt idx="468">
                  <c:v>27.8</c:v>
                </c:pt>
                <c:pt idx="469">
                  <c:v>26.85</c:v>
                </c:pt>
                <c:pt idx="470">
                  <c:v>26.15</c:v>
                </c:pt>
                <c:pt idx="471">
                  <c:v>26.4</c:v>
                </c:pt>
                <c:pt idx="472">
                  <c:v>25.700000000000003</c:v>
                </c:pt>
                <c:pt idx="473">
                  <c:v>25.5</c:v>
                </c:pt>
                <c:pt idx="474">
                  <c:v>26</c:v>
                </c:pt>
                <c:pt idx="475">
                  <c:v>26.450000000000003</c:v>
                </c:pt>
                <c:pt idx="476">
                  <c:v>27.15</c:v>
                </c:pt>
                <c:pt idx="477">
                  <c:v>26.7</c:v>
                </c:pt>
                <c:pt idx="478">
                  <c:v>25.45</c:v>
                </c:pt>
                <c:pt idx="479">
                  <c:v>24.4</c:v>
                </c:pt>
                <c:pt idx="480">
                  <c:v>23.5</c:v>
                </c:pt>
                <c:pt idx="481">
                  <c:v>23.6</c:v>
                </c:pt>
                <c:pt idx="482">
                  <c:v>24.55</c:v>
                </c:pt>
                <c:pt idx="483">
                  <c:v>26</c:v>
                </c:pt>
                <c:pt idx="484">
                  <c:v>26.65</c:v>
                </c:pt>
                <c:pt idx="485">
                  <c:v>26.35</c:v>
                </c:pt>
                <c:pt idx="486">
                  <c:v>27.1</c:v>
                </c:pt>
                <c:pt idx="487">
                  <c:v>27.35</c:v>
                </c:pt>
                <c:pt idx="488">
                  <c:v>26.9</c:v>
                </c:pt>
                <c:pt idx="489">
                  <c:v>27.65</c:v>
                </c:pt>
                <c:pt idx="490">
                  <c:v>30.65</c:v>
                </c:pt>
                <c:pt idx="491">
                  <c:v>32.9</c:v>
                </c:pt>
                <c:pt idx="492">
                  <c:v>32.65</c:v>
                </c:pt>
                <c:pt idx="493">
                  <c:v>32.15</c:v>
                </c:pt>
                <c:pt idx="494">
                  <c:v>32.4</c:v>
                </c:pt>
                <c:pt idx="495">
                  <c:v>32.65</c:v>
                </c:pt>
                <c:pt idx="496">
                  <c:v>31.4</c:v>
                </c:pt>
                <c:pt idx="497">
                  <c:v>30.450000000000003</c:v>
                </c:pt>
                <c:pt idx="498">
                  <c:v>30.75</c:v>
                </c:pt>
                <c:pt idx="499">
                  <c:v>30.200000000000003</c:v>
                </c:pt>
                <c:pt idx="500">
                  <c:v>30.15</c:v>
                </c:pt>
                <c:pt idx="501">
                  <c:v>30.2</c:v>
                </c:pt>
                <c:pt idx="502">
                  <c:v>28.5</c:v>
                </c:pt>
                <c:pt idx="503">
                  <c:v>28.200000000000003</c:v>
                </c:pt>
                <c:pt idx="504">
                  <c:v>28.950000000000003</c:v>
                </c:pt>
                <c:pt idx="505">
                  <c:v>26.75</c:v>
                </c:pt>
                <c:pt idx="506">
                  <c:v>23.5</c:v>
                </c:pt>
                <c:pt idx="507">
                  <c:v>22.05</c:v>
                </c:pt>
                <c:pt idx="508">
                  <c:v>21.75</c:v>
                </c:pt>
                <c:pt idx="509">
                  <c:v>21.299999999999997</c:v>
                </c:pt>
                <c:pt idx="510">
                  <c:v>21.65</c:v>
                </c:pt>
                <c:pt idx="511">
                  <c:v>22.799999999999997</c:v>
                </c:pt>
                <c:pt idx="512">
                  <c:v>23.25</c:v>
                </c:pt>
                <c:pt idx="513">
                  <c:v>23.75</c:v>
                </c:pt>
                <c:pt idx="514">
                  <c:v>25.049999999999997</c:v>
                </c:pt>
                <c:pt idx="515">
                  <c:v>25.299999999999997</c:v>
                </c:pt>
                <c:pt idx="516">
                  <c:v>24.7</c:v>
                </c:pt>
                <c:pt idx="517">
                  <c:v>25.15</c:v>
                </c:pt>
                <c:pt idx="518">
                  <c:v>25.700000000000003</c:v>
                </c:pt>
                <c:pt idx="519">
                  <c:v>25.3</c:v>
                </c:pt>
                <c:pt idx="520">
                  <c:v>25.5</c:v>
                </c:pt>
                <c:pt idx="521">
                  <c:v>25.65</c:v>
                </c:pt>
                <c:pt idx="522">
                  <c:v>25.4</c:v>
                </c:pt>
                <c:pt idx="523">
                  <c:v>25.4</c:v>
                </c:pt>
                <c:pt idx="524">
                  <c:v>26.4</c:v>
                </c:pt>
                <c:pt idx="525">
                  <c:v>28.7</c:v>
                </c:pt>
                <c:pt idx="526">
                  <c:v>29.5</c:v>
                </c:pt>
                <c:pt idx="527">
                  <c:v>29.450000000000003</c:v>
                </c:pt>
                <c:pt idx="528">
                  <c:v>29.85</c:v>
                </c:pt>
                <c:pt idx="529">
                  <c:v>29.35</c:v>
                </c:pt>
                <c:pt idx="530">
                  <c:v>28.65</c:v>
                </c:pt>
                <c:pt idx="531">
                  <c:v>29.2</c:v>
                </c:pt>
                <c:pt idx="532">
                  <c:v>29.95</c:v>
                </c:pt>
                <c:pt idx="533">
                  <c:v>29.15</c:v>
                </c:pt>
                <c:pt idx="534">
                  <c:v>26.65</c:v>
                </c:pt>
                <c:pt idx="535">
                  <c:v>23.5</c:v>
                </c:pt>
                <c:pt idx="536">
                  <c:v>21.5</c:v>
                </c:pt>
                <c:pt idx="537">
                  <c:v>22.45</c:v>
                </c:pt>
                <c:pt idx="538">
                  <c:v>24.7</c:v>
                </c:pt>
                <c:pt idx="539">
                  <c:v>25.2</c:v>
                </c:pt>
                <c:pt idx="540">
                  <c:v>25.4</c:v>
                </c:pt>
                <c:pt idx="541">
                  <c:v>26.15</c:v>
                </c:pt>
                <c:pt idx="542">
                  <c:v>25.9</c:v>
                </c:pt>
                <c:pt idx="543">
                  <c:v>25.1</c:v>
                </c:pt>
                <c:pt idx="544">
                  <c:v>24.450000000000003</c:v>
                </c:pt>
                <c:pt idx="545">
                  <c:v>24</c:v>
                </c:pt>
                <c:pt idx="546">
                  <c:v>24.7</c:v>
                </c:pt>
                <c:pt idx="547">
                  <c:v>27.4</c:v>
                </c:pt>
                <c:pt idx="548">
                  <c:v>30.15</c:v>
                </c:pt>
                <c:pt idx="549">
                  <c:v>29.95</c:v>
                </c:pt>
                <c:pt idx="550">
                  <c:v>28.2</c:v>
                </c:pt>
                <c:pt idx="551">
                  <c:v>27.65</c:v>
                </c:pt>
                <c:pt idx="552">
                  <c:v>27.6</c:v>
                </c:pt>
                <c:pt idx="553">
                  <c:v>26.4</c:v>
                </c:pt>
                <c:pt idx="554">
                  <c:v>23.7</c:v>
                </c:pt>
                <c:pt idx="555">
                  <c:v>21.2</c:v>
                </c:pt>
                <c:pt idx="556">
                  <c:v>20.95</c:v>
                </c:pt>
                <c:pt idx="557">
                  <c:v>20.95</c:v>
                </c:pt>
                <c:pt idx="558">
                  <c:v>19.75</c:v>
                </c:pt>
                <c:pt idx="559">
                  <c:v>13.100000000000001</c:v>
                </c:pt>
                <c:pt idx="560">
                  <c:v>13.850000000000001</c:v>
                </c:pt>
                <c:pt idx="561">
                  <c:v>24.25</c:v>
                </c:pt>
                <c:pt idx="562">
                  <c:v>22.2</c:v>
                </c:pt>
                <c:pt idx="563">
                  <c:v>19.9</c:v>
                </c:pt>
                <c:pt idx="564">
                  <c:v>23.950000000000003</c:v>
                </c:pt>
                <c:pt idx="565">
                  <c:v>25.3</c:v>
                </c:pt>
                <c:pt idx="566">
                  <c:v>25.25</c:v>
                </c:pt>
                <c:pt idx="567">
                  <c:v>22.799999999999997</c:v>
                </c:pt>
                <c:pt idx="568">
                  <c:v>20.35</c:v>
                </c:pt>
                <c:pt idx="569">
                  <c:v>19.8</c:v>
                </c:pt>
                <c:pt idx="570">
                  <c:v>19.5</c:v>
                </c:pt>
                <c:pt idx="571">
                  <c:v>18.45</c:v>
                </c:pt>
                <c:pt idx="572">
                  <c:v>17.25</c:v>
                </c:pt>
                <c:pt idx="573">
                  <c:v>16.3</c:v>
                </c:pt>
                <c:pt idx="574">
                  <c:v>16.85</c:v>
                </c:pt>
                <c:pt idx="575">
                  <c:v>18.8</c:v>
                </c:pt>
                <c:pt idx="576">
                  <c:v>21.2</c:v>
                </c:pt>
                <c:pt idx="577">
                  <c:v>22.95</c:v>
                </c:pt>
                <c:pt idx="578">
                  <c:v>24.2</c:v>
                </c:pt>
                <c:pt idx="579">
                  <c:v>24.4</c:v>
                </c:pt>
                <c:pt idx="580">
                  <c:v>25.200000000000003</c:v>
                </c:pt>
                <c:pt idx="581">
                  <c:v>25.700000000000003</c:v>
                </c:pt>
                <c:pt idx="582">
                  <c:v>22.9</c:v>
                </c:pt>
                <c:pt idx="583">
                  <c:v>20</c:v>
                </c:pt>
                <c:pt idx="584">
                  <c:v>19.5</c:v>
                </c:pt>
                <c:pt idx="585">
                  <c:v>20</c:v>
                </c:pt>
                <c:pt idx="586">
                  <c:v>20.35</c:v>
                </c:pt>
                <c:pt idx="587">
                  <c:v>20.049999999999997</c:v>
                </c:pt>
                <c:pt idx="588">
                  <c:v>20.65</c:v>
                </c:pt>
                <c:pt idx="589">
                  <c:v>22.65</c:v>
                </c:pt>
                <c:pt idx="590">
                  <c:v>23.95</c:v>
                </c:pt>
                <c:pt idx="591">
                  <c:v>24.95</c:v>
                </c:pt>
                <c:pt idx="592">
                  <c:v>25.65</c:v>
                </c:pt>
                <c:pt idx="593">
                  <c:v>25.65</c:v>
                </c:pt>
                <c:pt idx="594">
                  <c:v>26.45</c:v>
                </c:pt>
                <c:pt idx="595">
                  <c:v>27.95</c:v>
                </c:pt>
                <c:pt idx="596">
                  <c:v>28.4</c:v>
                </c:pt>
                <c:pt idx="597">
                  <c:v>27.6</c:v>
                </c:pt>
                <c:pt idx="598">
                  <c:v>26</c:v>
                </c:pt>
                <c:pt idx="599">
                  <c:v>24.6</c:v>
                </c:pt>
                <c:pt idx="600">
                  <c:v>25</c:v>
                </c:pt>
                <c:pt idx="601">
                  <c:v>25.4</c:v>
                </c:pt>
                <c:pt idx="602">
                  <c:v>24.4</c:v>
                </c:pt>
                <c:pt idx="603">
                  <c:v>24.7</c:v>
                </c:pt>
                <c:pt idx="604">
                  <c:v>26.15</c:v>
                </c:pt>
                <c:pt idx="605">
                  <c:v>26.450000000000003</c:v>
                </c:pt>
                <c:pt idx="606">
                  <c:v>26</c:v>
                </c:pt>
                <c:pt idx="607">
                  <c:v>25.1</c:v>
                </c:pt>
                <c:pt idx="608">
                  <c:v>24.55</c:v>
                </c:pt>
                <c:pt idx="609">
                  <c:v>24</c:v>
                </c:pt>
                <c:pt idx="610">
                  <c:v>24.049999999999997</c:v>
                </c:pt>
                <c:pt idx="611">
                  <c:v>24.15</c:v>
                </c:pt>
              </c:numCache>
            </c:numRef>
          </c:yVal>
          <c:smooth val="0"/>
        </c:ser>
        <c:axId val="36920755"/>
        <c:axId val="64721724"/>
      </c:scatterChart>
      <c:valAx>
        <c:axId val="3692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21724"/>
        <c:crosses val="autoZero"/>
        <c:crossBetween val="midCat"/>
        <c:dispUnits/>
      </c:valAx>
      <c:valAx>
        <c:axId val="64721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207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FDK Profile 2049-2106 UT 03/07
Temperature (C)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0825"/>
          <c:w val="0.89575"/>
          <c:h val="0.71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DATA!$N$7:$N$8</c:f>
              <c:strCache>
                <c:ptCount val="1"/>
                <c:pt idx="0">
                  <c:v>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DATA!$N$454:$N$558</c:f>
              <c:numCache>
                <c:ptCount val="105"/>
                <c:pt idx="0">
                  <c:v>-0.8</c:v>
                </c:pt>
                <c:pt idx="1">
                  <c:v>-0.8</c:v>
                </c:pt>
                <c:pt idx="2">
                  <c:v>-0.7</c:v>
                </c:pt>
                <c:pt idx="3">
                  <c:v>-0.7</c:v>
                </c:pt>
                <c:pt idx="4">
                  <c:v>-0.7</c:v>
                </c:pt>
                <c:pt idx="5">
                  <c:v>-0.7</c:v>
                </c:pt>
                <c:pt idx="6">
                  <c:v>-0.5</c:v>
                </c:pt>
                <c:pt idx="7">
                  <c:v>-0.4</c:v>
                </c:pt>
                <c:pt idx="8">
                  <c:v>0.2</c:v>
                </c:pt>
                <c:pt idx="9">
                  <c:v>1.4</c:v>
                </c:pt>
                <c:pt idx="10">
                  <c:v>2</c:v>
                </c:pt>
                <c:pt idx="11">
                  <c:v>2.2</c:v>
                </c:pt>
                <c:pt idx="12">
                  <c:v>2.2</c:v>
                </c:pt>
                <c:pt idx="13">
                  <c:v>2.2</c:v>
                </c:pt>
                <c:pt idx="14">
                  <c:v>2</c:v>
                </c:pt>
                <c:pt idx="15">
                  <c:v>1.9</c:v>
                </c:pt>
                <c:pt idx="16">
                  <c:v>1.7</c:v>
                </c:pt>
                <c:pt idx="17">
                  <c:v>1.6</c:v>
                </c:pt>
                <c:pt idx="18">
                  <c:v>1.9</c:v>
                </c:pt>
                <c:pt idx="19">
                  <c:v>1.9</c:v>
                </c:pt>
                <c:pt idx="20">
                  <c:v>1.8</c:v>
                </c:pt>
                <c:pt idx="21">
                  <c:v>1.8</c:v>
                </c:pt>
                <c:pt idx="22">
                  <c:v>1.7</c:v>
                </c:pt>
                <c:pt idx="23">
                  <c:v>1.6</c:v>
                </c:pt>
                <c:pt idx="24">
                  <c:v>1.3</c:v>
                </c:pt>
                <c:pt idx="25">
                  <c:v>0.5</c:v>
                </c:pt>
                <c:pt idx="26">
                  <c:v>0.5</c:v>
                </c:pt>
                <c:pt idx="27">
                  <c:v>0</c:v>
                </c:pt>
                <c:pt idx="28">
                  <c:v>-0.4</c:v>
                </c:pt>
                <c:pt idx="29">
                  <c:v>-0.1</c:v>
                </c:pt>
                <c:pt idx="30">
                  <c:v>0</c:v>
                </c:pt>
                <c:pt idx="31">
                  <c:v>-0.1</c:v>
                </c:pt>
                <c:pt idx="32">
                  <c:v>-0.1</c:v>
                </c:pt>
                <c:pt idx="33">
                  <c:v>-0.3</c:v>
                </c:pt>
                <c:pt idx="34">
                  <c:v>-0.4</c:v>
                </c:pt>
                <c:pt idx="35">
                  <c:v>-0.5</c:v>
                </c:pt>
                <c:pt idx="36">
                  <c:v>-0.5</c:v>
                </c:pt>
                <c:pt idx="37">
                  <c:v>0.2</c:v>
                </c:pt>
                <c:pt idx="38">
                  <c:v>-0.9</c:v>
                </c:pt>
                <c:pt idx="39">
                  <c:v>-1.6</c:v>
                </c:pt>
                <c:pt idx="40">
                  <c:v>-2.3</c:v>
                </c:pt>
                <c:pt idx="41">
                  <c:v>-1.5</c:v>
                </c:pt>
                <c:pt idx="42">
                  <c:v>-2.8</c:v>
                </c:pt>
                <c:pt idx="43">
                  <c:v>-3.5</c:v>
                </c:pt>
                <c:pt idx="44">
                  <c:v>-4.3</c:v>
                </c:pt>
                <c:pt idx="45">
                  <c:v>-4.3</c:v>
                </c:pt>
                <c:pt idx="46">
                  <c:v>-4.1</c:v>
                </c:pt>
                <c:pt idx="47">
                  <c:v>-3.6</c:v>
                </c:pt>
                <c:pt idx="48">
                  <c:v>-3.9</c:v>
                </c:pt>
                <c:pt idx="49">
                  <c:v>-3.6</c:v>
                </c:pt>
                <c:pt idx="50">
                  <c:v>-3.6</c:v>
                </c:pt>
                <c:pt idx="51">
                  <c:v>-3.4</c:v>
                </c:pt>
                <c:pt idx="52">
                  <c:v>-3.3</c:v>
                </c:pt>
                <c:pt idx="53">
                  <c:v>-3.6</c:v>
                </c:pt>
                <c:pt idx="54">
                  <c:v>-3.4</c:v>
                </c:pt>
                <c:pt idx="55">
                  <c:v>-3.5</c:v>
                </c:pt>
                <c:pt idx="56">
                  <c:v>-3.4</c:v>
                </c:pt>
                <c:pt idx="57">
                  <c:v>-2.9</c:v>
                </c:pt>
                <c:pt idx="58">
                  <c:v>-2.6</c:v>
                </c:pt>
                <c:pt idx="59">
                  <c:v>-2.3</c:v>
                </c:pt>
                <c:pt idx="60">
                  <c:v>-2.1</c:v>
                </c:pt>
                <c:pt idx="61">
                  <c:v>-2</c:v>
                </c:pt>
                <c:pt idx="62">
                  <c:v>-2.1</c:v>
                </c:pt>
                <c:pt idx="63">
                  <c:v>-1.8</c:v>
                </c:pt>
                <c:pt idx="64">
                  <c:v>-1.7</c:v>
                </c:pt>
                <c:pt idx="65">
                  <c:v>-1.5</c:v>
                </c:pt>
                <c:pt idx="66">
                  <c:v>-1.4</c:v>
                </c:pt>
                <c:pt idx="67">
                  <c:v>-1.6</c:v>
                </c:pt>
                <c:pt idx="68">
                  <c:v>-1.3</c:v>
                </c:pt>
                <c:pt idx="69">
                  <c:v>-1.2</c:v>
                </c:pt>
                <c:pt idx="70">
                  <c:v>-1.1</c:v>
                </c:pt>
                <c:pt idx="71">
                  <c:v>-1</c:v>
                </c:pt>
                <c:pt idx="72">
                  <c:v>-0.8</c:v>
                </c:pt>
                <c:pt idx="73">
                  <c:v>-0.3</c:v>
                </c:pt>
                <c:pt idx="74">
                  <c:v>-0.3</c:v>
                </c:pt>
                <c:pt idx="75">
                  <c:v>-0.1</c:v>
                </c:pt>
                <c:pt idx="76">
                  <c:v>0.2</c:v>
                </c:pt>
                <c:pt idx="77">
                  <c:v>0.7</c:v>
                </c:pt>
                <c:pt idx="78">
                  <c:v>0.8</c:v>
                </c:pt>
                <c:pt idx="79">
                  <c:v>0.9</c:v>
                </c:pt>
                <c:pt idx="80">
                  <c:v>1.2</c:v>
                </c:pt>
                <c:pt idx="81">
                  <c:v>1.5</c:v>
                </c:pt>
                <c:pt idx="82">
                  <c:v>1.8</c:v>
                </c:pt>
                <c:pt idx="83">
                  <c:v>1.8</c:v>
                </c:pt>
                <c:pt idx="84">
                  <c:v>1.8</c:v>
                </c:pt>
                <c:pt idx="85">
                  <c:v>2</c:v>
                </c:pt>
                <c:pt idx="86">
                  <c:v>1.5</c:v>
                </c:pt>
                <c:pt idx="87">
                  <c:v>1.5</c:v>
                </c:pt>
                <c:pt idx="88">
                  <c:v>1.6</c:v>
                </c:pt>
                <c:pt idx="89">
                  <c:v>1.3</c:v>
                </c:pt>
                <c:pt idx="90">
                  <c:v>1.4</c:v>
                </c:pt>
                <c:pt idx="91">
                  <c:v>1.4</c:v>
                </c:pt>
                <c:pt idx="92">
                  <c:v>1.1</c:v>
                </c:pt>
                <c:pt idx="93">
                  <c:v>1</c:v>
                </c:pt>
                <c:pt idx="94">
                  <c:v>1.3</c:v>
                </c:pt>
                <c:pt idx="95">
                  <c:v>1.6</c:v>
                </c:pt>
                <c:pt idx="96">
                  <c:v>1.7</c:v>
                </c:pt>
                <c:pt idx="97">
                  <c:v>2.1</c:v>
                </c:pt>
                <c:pt idx="98">
                  <c:v>2</c:v>
                </c:pt>
                <c:pt idx="99">
                  <c:v>1.9</c:v>
                </c:pt>
                <c:pt idx="100">
                  <c:v>2.2</c:v>
                </c:pt>
                <c:pt idx="101">
                  <c:v>2.7</c:v>
                </c:pt>
                <c:pt idx="102">
                  <c:v>3.4</c:v>
                </c:pt>
                <c:pt idx="103">
                  <c:v>3.6</c:v>
                </c:pt>
                <c:pt idx="104">
                  <c:v>3.6</c:v>
                </c:pt>
              </c:numCache>
            </c:numRef>
          </c:xVal>
          <c:yVal>
            <c:numRef>
              <c:f>DATA!$M$454:$M$558</c:f>
              <c:numCache>
                <c:ptCount val="105"/>
                <c:pt idx="0">
                  <c:v>2377.2688981398633</c:v>
                </c:pt>
                <c:pt idx="1">
                  <c:v>2373.0130258814725</c:v>
                </c:pt>
                <c:pt idx="2">
                  <c:v>2367.696251016134</c:v>
                </c:pt>
                <c:pt idx="3">
                  <c:v>2362.382878146667</c:v>
                </c:pt>
                <c:pt idx="4">
                  <c:v>2363.4452807698503</c:v>
                </c:pt>
                <c:pt idx="5">
                  <c:v>2362.382878146667</c:v>
                </c:pt>
                <c:pt idx="6">
                  <c:v>2353.8885468504004</c:v>
                </c:pt>
                <c:pt idx="7">
                  <c:v>2347.523495727921</c:v>
                </c:pt>
                <c:pt idx="8">
                  <c:v>2293.616644164994</c:v>
                </c:pt>
                <c:pt idx="9">
                  <c:v>2212.885186383529</c:v>
                </c:pt>
                <c:pt idx="10">
                  <c:v>2147.4110246961272</c:v>
                </c:pt>
                <c:pt idx="11">
                  <c:v>2078.341609967618</c:v>
                </c:pt>
                <c:pt idx="12">
                  <c:v>2025.1286817024793</c:v>
                </c:pt>
                <c:pt idx="13">
                  <c:v>1958.0765794234767</c:v>
                </c:pt>
                <c:pt idx="14">
                  <c:v>1897.586421287121</c:v>
                </c:pt>
                <c:pt idx="15">
                  <c:v>1840.5260622091796</c:v>
                </c:pt>
                <c:pt idx="16">
                  <c:v>1798.7310673160518</c:v>
                </c:pt>
                <c:pt idx="17">
                  <c:v>1766.0390832048906</c:v>
                </c:pt>
                <c:pt idx="18">
                  <c:v>1715.7669133311642</c:v>
                </c:pt>
                <c:pt idx="19">
                  <c:v>1689.2749389943747</c:v>
                </c:pt>
                <c:pt idx="20">
                  <c:v>1678.5060962538569</c:v>
                </c:pt>
                <c:pt idx="21">
                  <c:v>1650.1822714484574</c:v>
                </c:pt>
                <c:pt idx="22">
                  <c:v>1626.814704944531</c:v>
                </c:pt>
                <c:pt idx="23">
                  <c:v>1606.421886807535</c:v>
                </c:pt>
                <c:pt idx="24">
                  <c:v>1585.1115609538251</c:v>
                </c:pt>
                <c:pt idx="25">
                  <c:v>1559.0325036647832</c:v>
                </c:pt>
                <c:pt idx="26">
                  <c:v>1534.9580383030102</c:v>
                </c:pt>
                <c:pt idx="27">
                  <c:v>1503.286240671067</c:v>
                </c:pt>
                <c:pt idx="28">
                  <c:v>1479.3726195390623</c:v>
                </c:pt>
                <c:pt idx="29">
                  <c:v>1466.0110113591472</c:v>
                </c:pt>
                <c:pt idx="30">
                  <c:v>1447.9117204711047</c:v>
                </c:pt>
                <c:pt idx="31">
                  <c:v>1411.8310581369738</c:v>
                </c:pt>
                <c:pt idx="32">
                  <c:v>1383.456650862618</c:v>
                </c:pt>
                <c:pt idx="33">
                  <c:v>1352.3563789824898</c:v>
                </c:pt>
                <c:pt idx="34">
                  <c:v>1336.3803692874726</c:v>
                </c:pt>
                <c:pt idx="35">
                  <c:v>1323.2466951409779</c:v>
                </c:pt>
                <c:pt idx="36">
                  <c:v>1304.5202642295703</c:v>
                </c:pt>
                <c:pt idx="37">
                  <c:v>1288.6359343654076</c:v>
                </c:pt>
                <c:pt idx="38">
                  <c:v>1278.3740060055488</c:v>
                </c:pt>
                <c:pt idx="39">
                  <c:v>1270.9187426212793</c:v>
                </c:pt>
                <c:pt idx="40">
                  <c:v>1251.3804623293</c:v>
                </c:pt>
                <c:pt idx="41">
                  <c:v>1232.8152190708015</c:v>
                </c:pt>
                <c:pt idx="42">
                  <c:v>1205.9691287345618</c:v>
                </c:pt>
                <c:pt idx="43">
                  <c:v>1173.6838357917482</c:v>
                </c:pt>
                <c:pt idx="44">
                  <c:v>1140.6065434868274</c:v>
                </c:pt>
                <c:pt idx="45">
                  <c:v>1115.8847540629627</c:v>
                </c:pt>
                <c:pt idx="46">
                  <c:v>1095.7953493886644</c:v>
                </c:pt>
                <c:pt idx="47">
                  <c:v>1082.12584052061</c:v>
                </c:pt>
                <c:pt idx="48">
                  <c:v>1066.6608842175174</c:v>
                </c:pt>
                <c:pt idx="49">
                  <c:v>1045.7834457968215</c:v>
                </c:pt>
                <c:pt idx="50">
                  <c:v>1036.7226449022078</c:v>
                </c:pt>
                <c:pt idx="51">
                  <c:v>1021.3419369548386</c:v>
                </c:pt>
                <c:pt idx="52">
                  <c:v>1009.5994114115326</c:v>
                </c:pt>
                <c:pt idx="53">
                  <c:v>1004.1853796603159</c:v>
                </c:pt>
                <c:pt idx="54">
                  <c:v>992.4670728768533</c:v>
                </c:pt>
                <c:pt idx="55">
                  <c:v>987.0641959680793</c:v>
                </c:pt>
                <c:pt idx="56">
                  <c:v>971.7751073310765</c:v>
                </c:pt>
                <c:pt idx="57">
                  <c:v>935.9114353074278</c:v>
                </c:pt>
                <c:pt idx="58">
                  <c:v>916.2522387863598</c:v>
                </c:pt>
                <c:pt idx="59">
                  <c:v>885.9610954473499</c:v>
                </c:pt>
                <c:pt idx="60">
                  <c:v>865.5325049924563</c:v>
                </c:pt>
                <c:pt idx="61">
                  <c:v>851.3508944974305</c:v>
                </c:pt>
                <c:pt idx="62">
                  <c:v>851.3508944974305</c:v>
                </c:pt>
                <c:pt idx="63">
                  <c:v>836.3094236793459</c:v>
                </c:pt>
                <c:pt idx="64">
                  <c:v>810.7131586701853</c:v>
                </c:pt>
                <c:pt idx="65">
                  <c:v>781.6820252705058</c:v>
                </c:pt>
                <c:pt idx="66">
                  <c:v>772.0274914501254</c:v>
                </c:pt>
                <c:pt idx="67">
                  <c:v>771.1503629031713</c:v>
                </c:pt>
                <c:pt idx="68">
                  <c:v>751.0019352661388</c:v>
                </c:pt>
                <c:pt idx="69">
                  <c:v>729.1567774219552</c:v>
                </c:pt>
                <c:pt idx="70">
                  <c:v>713.4637719539055</c:v>
                </c:pt>
                <c:pt idx="71">
                  <c:v>700.4088840745023</c:v>
                </c:pt>
                <c:pt idx="72">
                  <c:v>673.4936462187607</c:v>
                </c:pt>
                <c:pt idx="73">
                  <c:v>637.1664498847074</c:v>
                </c:pt>
                <c:pt idx="74">
                  <c:v>625.9544492785737</c:v>
                </c:pt>
                <c:pt idx="75">
                  <c:v>613.8968930764643</c:v>
                </c:pt>
                <c:pt idx="76">
                  <c:v>576.9720624265515</c:v>
                </c:pt>
                <c:pt idx="77">
                  <c:v>546.1840265609235</c:v>
                </c:pt>
                <c:pt idx="78">
                  <c:v>526.5734866479099</c:v>
                </c:pt>
                <c:pt idx="79">
                  <c:v>501.063923885173</c:v>
                </c:pt>
                <c:pt idx="80">
                  <c:v>470.5555313788359</c:v>
                </c:pt>
                <c:pt idx="81">
                  <c:v>435.9458356218837</c:v>
                </c:pt>
                <c:pt idx="82">
                  <c:v>406.51467450512087</c:v>
                </c:pt>
                <c:pt idx="83">
                  <c:v>390.58133398743496</c:v>
                </c:pt>
                <c:pt idx="84">
                  <c:v>387.2308386185381</c:v>
                </c:pt>
                <c:pt idx="85">
                  <c:v>385.55609774704965</c:v>
                </c:pt>
                <c:pt idx="86">
                  <c:v>399.8021729042451</c:v>
                </c:pt>
                <c:pt idx="87">
                  <c:v>403.99685049642153</c:v>
                </c:pt>
                <c:pt idx="88">
                  <c:v>398.9634915950041</c:v>
                </c:pt>
                <c:pt idx="89">
                  <c:v>396.4479557776415</c:v>
                </c:pt>
                <c:pt idx="90">
                  <c:v>388.9059173198918</c:v>
                </c:pt>
                <c:pt idx="91">
                  <c:v>386.3934259625785</c:v>
                </c:pt>
                <c:pt idx="92">
                  <c:v>402.3187251818705</c:v>
                </c:pt>
                <c:pt idx="93">
                  <c:v>418.27462459848755</c:v>
                </c:pt>
                <c:pt idx="94">
                  <c:v>382.20762894879294</c:v>
                </c:pt>
                <c:pt idx="95">
                  <c:v>345.4633127954993</c:v>
                </c:pt>
                <c:pt idx="96">
                  <c:v>317.1809223025416</c:v>
                </c:pt>
                <c:pt idx="97">
                  <c:v>293.9616537097387</c:v>
                </c:pt>
                <c:pt idx="98">
                  <c:v>274.1109681479634</c:v>
                </c:pt>
                <c:pt idx="99">
                  <c:v>261.7283439173294</c:v>
                </c:pt>
                <c:pt idx="100">
                  <c:v>222.2275741535939</c:v>
                </c:pt>
                <c:pt idx="101">
                  <c:v>189.45319641531856</c:v>
                </c:pt>
                <c:pt idx="102">
                  <c:v>168.21900841622386</c:v>
                </c:pt>
                <c:pt idx="103">
                  <c:v>141.34588300595587</c:v>
                </c:pt>
                <c:pt idx="104">
                  <c:v>125.91283645672416</c:v>
                </c:pt>
              </c:numCache>
            </c:numRef>
          </c:yVal>
          <c:smooth val="0"/>
        </c:ser>
        <c:axId val="55979997"/>
        <c:axId val="16163798"/>
      </c:scatterChart>
      <c:valAx>
        <c:axId val="55979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163798"/>
        <c:crosses val="autoZero"/>
        <c:crossBetween val="midCat"/>
        <c:dispUnits/>
      </c:valAx>
      <c:valAx>
        <c:axId val="1616379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979997"/>
        <c:crossesAt val="-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FDK Profile 2049-2106 UT 03/07
Relative Humidity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DATA!$O$7:$O$8</c:f>
              <c:strCache>
                <c:ptCount val="1"/>
                <c:pt idx="0">
                  <c:v>RH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DATA!$O$454:$O$558</c:f>
              <c:numCache>
                <c:ptCount val="105"/>
                <c:pt idx="0">
                  <c:v>49.8</c:v>
                </c:pt>
                <c:pt idx="1">
                  <c:v>49.2</c:v>
                </c:pt>
                <c:pt idx="2">
                  <c:v>48.4</c:v>
                </c:pt>
                <c:pt idx="3">
                  <c:v>48.3</c:v>
                </c:pt>
                <c:pt idx="4">
                  <c:v>49.9</c:v>
                </c:pt>
                <c:pt idx="5">
                  <c:v>52.1</c:v>
                </c:pt>
                <c:pt idx="6">
                  <c:v>52.9</c:v>
                </c:pt>
                <c:pt idx="7">
                  <c:v>52.3</c:v>
                </c:pt>
                <c:pt idx="8">
                  <c:v>53.7</c:v>
                </c:pt>
                <c:pt idx="9">
                  <c:v>48.4</c:v>
                </c:pt>
                <c:pt idx="10">
                  <c:v>36.9</c:v>
                </c:pt>
                <c:pt idx="11">
                  <c:v>33.6</c:v>
                </c:pt>
                <c:pt idx="12">
                  <c:v>30.9</c:v>
                </c:pt>
                <c:pt idx="13">
                  <c:v>28</c:v>
                </c:pt>
                <c:pt idx="14">
                  <c:v>25.6</c:v>
                </c:pt>
                <c:pt idx="15">
                  <c:v>25.2</c:v>
                </c:pt>
                <c:pt idx="16">
                  <c:v>26.2</c:v>
                </c:pt>
                <c:pt idx="17">
                  <c:v>27.1</c:v>
                </c:pt>
                <c:pt idx="18">
                  <c:v>27.4</c:v>
                </c:pt>
                <c:pt idx="19">
                  <c:v>26.4</c:v>
                </c:pt>
                <c:pt idx="20">
                  <c:v>25.6</c:v>
                </c:pt>
                <c:pt idx="21">
                  <c:v>24.8</c:v>
                </c:pt>
                <c:pt idx="22">
                  <c:v>24.7</c:v>
                </c:pt>
                <c:pt idx="23">
                  <c:v>25.6</c:v>
                </c:pt>
                <c:pt idx="24">
                  <c:v>26.8</c:v>
                </c:pt>
                <c:pt idx="25">
                  <c:v>29.7</c:v>
                </c:pt>
                <c:pt idx="26">
                  <c:v>32.1</c:v>
                </c:pt>
                <c:pt idx="27">
                  <c:v>34.4</c:v>
                </c:pt>
                <c:pt idx="28">
                  <c:v>36.6</c:v>
                </c:pt>
                <c:pt idx="29">
                  <c:v>37.8</c:v>
                </c:pt>
                <c:pt idx="30">
                  <c:v>38.4</c:v>
                </c:pt>
                <c:pt idx="31">
                  <c:v>39.8</c:v>
                </c:pt>
                <c:pt idx="32">
                  <c:v>41.1</c:v>
                </c:pt>
                <c:pt idx="33">
                  <c:v>42.1</c:v>
                </c:pt>
                <c:pt idx="34">
                  <c:v>43.1</c:v>
                </c:pt>
                <c:pt idx="35">
                  <c:v>43.8</c:v>
                </c:pt>
                <c:pt idx="36">
                  <c:v>44.4</c:v>
                </c:pt>
                <c:pt idx="37">
                  <c:v>44</c:v>
                </c:pt>
                <c:pt idx="38">
                  <c:v>44.3</c:v>
                </c:pt>
                <c:pt idx="39">
                  <c:v>45.6</c:v>
                </c:pt>
                <c:pt idx="40">
                  <c:v>47.8</c:v>
                </c:pt>
                <c:pt idx="41">
                  <c:v>48.5</c:v>
                </c:pt>
                <c:pt idx="42">
                  <c:v>50.8</c:v>
                </c:pt>
                <c:pt idx="43">
                  <c:v>55.1</c:v>
                </c:pt>
                <c:pt idx="44">
                  <c:v>59.1</c:v>
                </c:pt>
                <c:pt idx="45">
                  <c:v>61.8</c:v>
                </c:pt>
                <c:pt idx="46">
                  <c:v>63.4</c:v>
                </c:pt>
                <c:pt idx="47">
                  <c:v>64.2</c:v>
                </c:pt>
                <c:pt idx="48">
                  <c:v>64.9</c:v>
                </c:pt>
                <c:pt idx="49">
                  <c:v>65.5</c:v>
                </c:pt>
                <c:pt idx="50">
                  <c:v>66.4</c:v>
                </c:pt>
                <c:pt idx="51">
                  <c:v>66.8</c:v>
                </c:pt>
                <c:pt idx="52">
                  <c:v>66.7</c:v>
                </c:pt>
                <c:pt idx="53">
                  <c:v>67</c:v>
                </c:pt>
                <c:pt idx="54">
                  <c:v>66.5</c:v>
                </c:pt>
                <c:pt idx="55">
                  <c:v>66.6</c:v>
                </c:pt>
                <c:pt idx="56">
                  <c:v>66.9</c:v>
                </c:pt>
                <c:pt idx="57">
                  <c:v>66.8</c:v>
                </c:pt>
                <c:pt idx="58">
                  <c:v>66.2</c:v>
                </c:pt>
                <c:pt idx="59">
                  <c:v>65.8</c:v>
                </c:pt>
                <c:pt idx="60">
                  <c:v>65.3</c:v>
                </c:pt>
                <c:pt idx="61">
                  <c:v>65.1</c:v>
                </c:pt>
                <c:pt idx="62">
                  <c:v>64.9</c:v>
                </c:pt>
                <c:pt idx="63">
                  <c:v>65</c:v>
                </c:pt>
                <c:pt idx="64">
                  <c:v>64.9</c:v>
                </c:pt>
                <c:pt idx="65">
                  <c:v>64.8</c:v>
                </c:pt>
                <c:pt idx="66">
                  <c:v>64.8</c:v>
                </c:pt>
                <c:pt idx="67">
                  <c:v>65.2</c:v>
                </c:pt>
                <c:pt idx="68">
                  <c:v>64.9</c:v>
                </c:pt>
                <c:pt idx="69">
                  <c:v>64.5</c:v>
                </c:pt>
                <c:pt idx="70">
                  <c:v>64.2</c:v>
                </c:pt>
                <c:pt idx="71">
                  <c:v>63.7</c:v>
                </c:pt>
                <c:pt idx="72">
                  <c:v>63.3</c:v>
                </c:pt>
                <c:pt idx="73">
                  <c:v>63.1</c:v>
                </c:pt>
                <c:pt idx="74">
                  <c:v>62.5</c:v>
                </c:pt>
                <c:pt idx="75">
                  <c:v>62.2</c:v>
                </c:pt>
                <c:pt idx="76">
                  <c:v>62.2</c:v>
                </c:pt>
                <c:pt idx="77">
                  <c:v>61.3</c:v>
                </c:pt>
                <c:pt idx="78">
                  <c:v>61</c:v>
                </c:pt>
                <c:pt idx="79">
                  <c:v>60.9</c:v>
                </c:pt>
                <c:pt idx="80">
                  <c:v>60.7</c:v>
                </c:pt>
                <c:pt idx="81">
                  <c:v>60.3</c:v>
                </c:pt>
                <c:pt idx="82">
                  <c:v>59.9</c:v>
                </c:pt>
                <c:pt idx="83">
                  <c:v>59.4</c:v>
                </c:pt>
                <c:pt idx="84">
                  <c:v>59.4</c:v>
                </c:pt>
                <c:pt idx="85">
                  <c:v>59.1</c:v>
                </c:pt>
                <c:pt idx="86">
                  <c:v>58.9</c:v>
                </c:pt>
                <c:pt idx="87">
                  <c:v>59</c:v>
                </c:pt>
                <c:pt idx="88">
                  <c:v>58.9</c:v>
                </c:pt>
                <c:pt idx="89">
                  <c:v>58.8</c:v>
                </c:pt>
                <c:pt idx="90">
                  <c:v>58.9</c:v>
                </c:pt>
                <c:pt idx="91">
                  <c:v>58.9</c:v>
                </c:pt>
                <c:pt idx="92">
                  <c:v>58.8</c:v>
                </c:pt>
                <c:pt idx="93">
                  <c:v>58.8</c:v>
                </c:pt>
                <c:pt idx="94">
                  <c:v>58.7</c:v>
                </c:pt>
                <c:pt idx="95">
                  <c:v>58.3</c:v>
                </c:pt>
                <c:pt idx="96">
                  <c:v>58.2</c:v>
                </c:pt>
                <c:pt idx="97">
                  <c:v>57.7</c:v>
                </c:pt>
                <c:pt idx="98">
                  <c:v>57.4</c:v>
                </c:pt>
                <c:pt idx="99">
                  <c:v>57.5</c:v>
                </c:pt>
                <c:pt idx="100">
                  <c:v>57.3</c:v>
                </c:pt>
                <c:pt idx="101">
                  <c:v>57.1</c:v>
                </c:pt>
                <c:pt idx="102">
                  <c:v>57</c:v>
                </c:pt>
                <c:pt idx="103">
                  <c:v>56</c:v>
                </c:pt>
                <c:pt idx="104">
                  <c:v>55.5</c:v>
                </c:pt>
              </c:numCache>
            </c:numRef>
          </c:xVal>
          <c:yVal>
            <c:numRef>
              <c:f>DATA!$M$454:$M$558</c:f>
              <c:numCache>
                <c:ptCount val="105"/>
                <c:pt idx="0">
                  <c:v>2377.2688981398633</c:v>
                </c:pt>
                <c:pt idx="1">
                  <c:v>2373.0130258814725</c:v>
                </c:pt>
                <c:pt idx="2">
                  <c:v>2367.696251016134</c:v>
                </c:pt>
                <c:pt idx="3">
                  <c:v>2362.382878146667</c:v>
                </c:pt>
                <c:pt idx="4">
                  <c:v>2363.4452807698503</c:v>
                </c:pt>
                <c:pt idx="5">
                  <c:v>2362.382878146667</c:v>
                </c:pt>
                <c:pt idx="6">
                  <c:v>2353.8885468504004</c:v>
                </c:pt>
                <c:pt idx="7">
                  <c:v>2347.523495727921</c:v>
                </c:pt>
                <c:pt idx="8">
                  <c:v>2293.616644164994</c:v>
                </c:pt>
                <c:pt idx="9">
                  <c:v>2212.885186383529</c:v>
                </c:pt>
                <c:pt idx="10">
                  <c:v>2147.4110246961272</c:v>
                </c:pt>
                <c:pt idx="11">
                  <c:v>2078.341609967618</c:v>
                </c:pt>
                <c:pt idx="12">
                  <c:v>2025.1286817024793</c:v>
                </c:pt>
                <c:pt idx="13">
                  <c:v>1958.0765794234767</c:v>
                </c:pt>
                <c:pt idx="14">
                  <c:v>1897.586421287121</c:v>
                </c:pt>
                <c:pt idx="15">
                  <c:v>1840.5260622091796</c:v>
                </c:pt>
                <c:pt idx="16">
                  <c:v>1798.7310673160518</c:v>
                </c:pt>
                <c:pt idx="17">
                  <c:v>1766.0390832048906</c:v>
                </c:pt>
                <c:pt idx="18">
                  <c:v>1715.7669133311642</c:v>
                </c:pt>
                <c:pt idx="19">
                  <c:v>1689.2749389943747</c:v>
                </c:pt>
                <c:pt idx="20">
                  <c:v>1678.5060962538569</c:v>
                </c:pt>
                <c:pt idx="21">
                  <c:v>1650.1822714484574</c:v>
                </c:pt>
                <c:pt idx="22">
                  <c:v>1626.814704944531</c:v>
                </c:pt>
                <c:pt idx="23">
                  <c:v>1606.421886807535</c:v>
                </c:pt>
                <c:pt idx="24">
                  <c:v>1585.1115609538251</c:v>
                </c:pt>
                <c:pt idx="25">
                  <c:v>1559.0325036647832</c:v>
                </c:pt>
                <c:pt idx="26">
                  <c:v>1534.9580383030102</c:v>
                </c:pt>
                <c:pt idx="27">
                  <c:v>1503.286240671067</c:v>
                </c:pt>
                <c:pt idx="28">
                  <c:v>1479.3726195390623</c:v>
                </c:pt>
                <c:pt idx="29">
                  <c:v>1466.0110113591472</c:v>
                </c:pt>
                <c:pt idx="30">
                  <c:v>1447.9117204711047</c:v>
                </c:pt>
                <c:pt idx="31">
                  <c:v>1411.8310581369738</c:v>
                </c:pt>
                <c:pt idx="32">
                  <c:v>1383.456650862618</c:v>
                </c:pt>
                <c:pt idx="33">
                  <c:v>1352.3563789824898</c:v>
                </c:pt>
                <c:pt idx="34">
                  <c:v>1336.3803692874726</c:v>
                </c:pt>
                <c:pt idx="35">
                  <c:v>1323.2466951409779</c:v>
                </c:pt>
                <c:pt idx="36">
                  <c:v>1304.5202642295703</c:v>
                </c:pt>
                <c:pt idx="37">
                  <c:v>1288.6359343654076</c:v>
                </c:pt>
                <c:pt idx="38">
                  <c:v>1278.3740060055488</c:v>
                </c:pt>
                <c:pt idx="39">
                  <c:v>1270.9187426212793</c:v>
                </c:pt>
                <c:pt idx="40">
                  <c:v>1251.3804623293</c:v>
                </c:pt>
                <c:pt idx="41">
                  <c:v>1232.8152190708015</c:v>
                </c:pt>
                <c:pt idx="42">
                  <c:v>1205.9691287345618</c:v>
                </c:pt>
                <c:pt idx="43">
                  <c:v>1173.6838357917482</c:v>
                </c:pt>
                <c:pt idx="44">
                  <c:v>1140.6065434868274</c:v>
                </c:pt>
                <c:pt idx="45">
                  <c:v>1115.8847540629627</c:v>
                </c:pt>
                <c:pt idx="46">
                  <c:v>1095.7953493886644</c:v>
                </c:pt>
                <c:pt idx="47">
                  <c:v>1082.12584052061</c:v>
                </c:pt>
                <c:pt idx="48">
                  <c:v>1066.6608842175174</c:v>
                </c:pt>
                <c:pt idx="49">
                  <c:v>1045.7834457968215</c:v>
                </c:pt>
                <c:pt idx="50">
                  <c:v>1036.7226449022078</c:v>
                </c:pt>
                <c:pt idx="51">
                  <c:v>1021.3419369548386</c:v>
                </c:pt>
                <c:pt idx="52">
                  <c:v>1009.5994114115326</c:v>
                </c:pt>
                <c:pt idx="53">
                  <c:v>1004.1853796603159</c:v>
                </c:pt>
                <c:pt idx="54">
                  <c:v>992.4670728768533</c:v>
                </c:pt>
                <c:pt idx="55">
                  <c:v>987.0641959680793</c:v>
                </c:pt>
                <c:pt idx="56">
                  <c:v>971.7751073310765</c:v>
                </c:pt>
                <c:pt idx="57">
                  <c:v>935.9114353074278</c:v>
                </c:pt>
                <c:pt idx="58">
                  <c:v>916.2522387863598</c:v>
                </c:pt>
                <c:pt idx="59">
                  <c:v>885.9610954473499</c:v>
                </c:pt>
                <c:pt idx="60">
                  <c:v>865.5325049924563</c:v>
                </c:pt>
                <c:pt idx="61">
                  <c:v>851.3508944974305</c:v>
                </c:pt>
                <c:pt idx="62">
                  <c:v>851.3508944974305</c:v>
                </c:pt>
                <c:pt idx="63">
                  <c:v>836.3094236793459</c:v>
                </c:pt>
                <c:pt idx="64">
                  <c:v>810.7131586701853</c:v>
                </c:pt>
                <c:pt idx="65">
                  <c:v>781.6820252705058</c:v>
                </c:pt>
                <c:pt idx="66">
                  <c:v>772.0274914501254</c:v>
                </c:pt>
                <c:pt idx="67">
                  <c:v>771.1503629031713</c:v>
                </c:pt>
                <c:pt idx="68">
                  <c:v>751.0019352661388</c:v>
                </c:pt>
                <c:pt idx="69">
                  <c:v>729.1567774219552</c:v>
                </c:pt>
                <c:pt idx="70">
                  <c:v>713.4637719539055</c:v>
                </c:pt>
                <c:pt idx="71">
                  <c:v>700.4088840745023</c:v>
                </c:pt>
                <c:pt idx="72">
                  <c:v>673.4936462187607</c:v>
                </c:pt>
                <c:pt idx="73">
                  <c:v>637.1664498847074</c:v>
                </c:pt>
                <c:pt idx="74">
                  <c:v>625.9544492785737</c:v>
                </c:pt>
                <c:pt idx="75">
                  <c:v>613.8968930764643</c:v>
                </c:pt>
                <c:pt idx="76">
                  <c:v>576.9720624265515</c:v>
                </c:pt>
                <c:pt idx="77">
                  <c:v>546.1840265609235</c:v>
                </c:pt>
                <c:pt idx="78">
                  <c:v>526.5734866479099</c:v>
                </c:pt>
                <c:pt idx="79">
                  <c:v>501.063923885173</c:v>
                </c:pt>
                <c:pt idx="80">
                  <c:v>470.5555313788359</c:v>
                </c:pt>
                <c:pt idx="81">
                  <c:v>435.9458356218837</c:v>
                </c:pt>
                <c:pt idx="82">
                  <c:v>406.51467450512087</c:v>
                </c:pt>
                <c:pt idx="83">
                  <c:v>390.58133398743496</c:v>
                </c:pt>
                <c:pt idx="84">
                  <c:v>387.2308386185381</c:v>
                </c:pt>
                <c:pt idx="85">
                  <c:v>385.55609774704965</c:v>
                </c:pt>
                <c:pt idx="86">
                  <c:v>399.8021729042451</c:v>
                </c:pt>
                <c:pt idx="87">
                  <c:v>403.99685049642153</c:v>
                </c:pt>
                <c:pt idx="88">
                  <c:v>398.9634915950041</c:v>
                </c:pt>
                <c:pt idx="89">
                  <c:v>396.4479557776415</c:v>
                </c:pt>
                <c:pt idx="90">
                  <c:v>388.9059173198918</c:v>
                </c:pt>
                <c:pt idx="91">
                  <c:v>386.3934259625785</c:v>
                </c:pt>
                <c:pt idx="92">
                  <c:v>402.3187251818705</c:v>
                </c:pt>
                <c:pt idx="93">
                  <c:v>418.27462459848755</c:v>
                </c:pt>
                <c:pt idx="94">
                  <c:v>382.20762894879294</c:v>
                </c:pt>
                <c:pt idx="95">
                  <c:v>345.4633127954993</c:v>
                </c:pt>
                <c:pt idx="96">
                  <c:v>317.1809223025416</c:v>
                </c:pt>
                <c:pt idx="97">
                  <c:v>293.9616537097387</c:v>
                </c:pt>
                <c:pt idx="98">
                  <c:v>274.1109681479634</c:v>
                </c:pt>
                <c:pt idx="99">
                  <c:v>261.7283439173294</c:v>
                </c:pt>
                <c:pt idx="100">
                  <c:v>222.2275741535939</c:v>
                </c:pt>
                <c:pt idx="101">
                  <c:v>189.45319641531856</c:v>
                </c:pt>
                <c:pt idx="102">
                  <c:v>168.21900841622386</c:v>
                </c:pt>
                <c:pt idx="103">
                  <c:v>141.34588300595587</c:v>
                </c:pt>
                <c:pt idx="104">
                  <c:v>125.91283645672416</c:v>
                </c:pt>
              </c:numCache>
            </c:numRef>
          </c:yVal>
          <c:smooth val="0"/>
        </c:ser>
        <c:axId val="29291879"/>
        <c:axId val="56840400"/>
      </c:scatterChart>
      <c:valAx>
        <c:axId val="29291879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840400"/>
        <c:crosses val="autoZero"/>
        <c:crossBetween val="midCat"/>
        <c:dispUnits/>
      </c:valAx>
      <c:valAx>
        <c:axId val="5684040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2918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2003:FDK Profile 2049-2106 UT 03/07
Ozone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DATA!$P$7:$P$8</c:f>
              <c:strCache>
                <c:ptCount val="1"/>
                <c:pt idx="0">
                  <c:v>Ozone ppbv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DATA!$Q$454:$Q$558</c:f>
              <c:numCache>
                <c:ptCount val="105"/>
                <c:pt idx="0">
                  <c:v>44.1</c:v>
                </c:pt>
                <c:pt idx="1">
                  <c:v>44</c:v>
                </c:pt>
                <c:pt idx="2">
                  <c:v>44.25</c:v>
                </c:pt>
                <c:pt idx="3">
                  <c:v>44.35</c:v>
                </c:pt>
                <c:pt idx="4">
                  <c:v>44.8</c:v>
                </c:pt>
                <c:pt idx="5">
                  <c:v>45.7</c:v>
                </c:pt>
                <c:pt idx="6">
                  <c:v>45</c:v>
                </c:pt>
                <c:pt idx="7">
                  <c:v>43.1</c:v>
                </c:pt>
                <c:pt idx="8">
                  <c:v>41.6</c:v>
                </c:pt>
                <c:pt idx="9">
                  <c:v>40.400000000000006</c:v>
                </c:pt>
                <c:pt idx="10">
                  <c:v>39.150000000000006</c:v>
                </c:pt>
                <c:pt idx="11">
                  <c:v>38.1</c:v>
                </c:pt>
                <c:pt idx="12">
                  <c:v>38.45</c:v>
                </c:pt>
                <c:pt idx="13">
                  <c:v>38.95</c:v>
                </c:pt>
                <c:pt idx="14">
                  <c:v>39.85</c:v>
                </c:pt>
                <c:pt idx="15">
                  <c:v>40.85</c:v>
                </c:pt>
                <c:pt idx="16">
                  <c:v>40.650000000000006</c:v>
                </c:pt>
                <c:pt idx="17">
                  <c:v>40.1</c:v>
                </c:pt>
                <c:pt idx="18">
                  <c:v>39.85</c:v>
                </c:pt>
                <c:pt idx="19">
                  <c:v>39.150000000000006</c:v>
                </c:pt>
                <c:pt idx="20">
                  <c:v>37.650000000000006</c:v>
                </c:pt>
                <c:pt idx="21">
                  <c:v>36.95</c:v>
                </c:pt>
                <c:pt idx="22">
                  <c:v>36.400000000000006</c:v>
                </c:pt>
                <c:pt idx="23">
                  <c:v>35.85</c:v>
                </c:pt>
                <c:pt idx="24">
                  <c:v>35.1</c:v>
                </c:pt>
                <c:pt idx="25">
                  <c:v>34.1</c:v>
                </c:pt>
                <c:pt idx="26">
                  <c:v>33.15</c:v>
                </c:pt>
                <c:pt idx="27">
                  <c:v>31.9</c:v>
                </c:pt>
                <c:pt idx="28">
                  <c:v>31.85</c:v>
                </c:pt>
                <c:pt idx="29">
                  <c:v>32.1</c:v>
                </c:pt>
                <c:pt idx="30">
                  <c:v>31.6</c:v>
                </c:pt>
                <c:pt idx="31">
                  <c:v>31.150000000000002</c:v>
                </c:pt>
                <c:pt idx="32">
                  <c:v>30.75</c:v>
                </c:pt>
                <c:pt idx="33">
                  <c:v>30.299999999999997</c:v>
                </c:pt>
                <c:pt idx="34">
                  <c:v>30.25</c:v>
                </c:pt>
                <c:pt idx="35">
                  <c:v>31.15</c:v>
                </c:pt>
                <c:pt idx="36">
                  <c:v>31.85</c:v>
                </c:pt>
                <c:pt idx="37">
                  <c:v>31.45</c:v>
                </c:pt>
                <c:pt idx="38">
                  <c:v>30.849999999999998</c:v>
                </c:pt>
                <c:pt idx="39">
                  <c:v>31.849999999999998</c:v>
                </c:pt>
                <c:pt idx="40">
                  <c:v>32.2</c:v>
                </c:pt>
                <c:pt idx="41">
                  <c:v>31.6</c:v>
                </c:pt>
                <c:pt idx="42">
                  <c:v>32.6</c:v>
                </c:pt>
                <c:pt idx="43">
                  <c:v>32.1</c:v>
                </c:pt>
                <c:pt idx="44">
                  <c:v>30.1</c:v>
                </c:pt>
                <c:pt idx="45">
                  <c:v>28.4</c:v>
                </c:pt>
                <c:pt idx="46">
                  <c:v>27.2</c:v>
                </c:pt>
                <c:pt idx="47">
                  <c:v>26.2</c:v>
                </c:pt>
                <c:pt idx="48">
                  <c:v>24.25</c:v>
                </c:pt>
                <c:pt idx="49">
                  <c:v>23</c:v>
                </c:pt>
                <c:pt idx="50">
                  <c:v>23.2</c:v>
                </c:pt>
                <c:pt idx="51">
                  <c:v>23.95</c:v>
                </c:pt>
                <c:pt idx="52">
                  <c:v>23.95</c:v>
                </c:pt>
                <c:pt idx="53">
                  <c:v>24.2</c:v>
                </c:pt>
                <c:pt idx="54">
                  <c:v>25.15</c:v>
                </c:pt>
                <c:pt idx="55">
                  <c:v>24.6</c:v>
                </c:pt>
                <c:pt idx="56">
                  <c:v>24.85</c:v>
                </c:pt>
                <c:pt idx="57">
                  <c:v>25.4</c:v>
                </c:pt>
                <c:pt idx="58">
                  <c:v>24.5</c:v>
                </c:pt>
                <c:pt idx="59">
                  <c:v>24</c:v>
                </c:pt>
                <c:pt idx="60">
                  <c:v>24.7</c:v>
                </c:pt>
                <c:pt idx="61">
                  <c:v>24.7</c:v>
                </c:pt>
                <c:pt idx="62">
                  <c:v>23.95</c:v>
                </c:pt>
                <c:pt idx="63">
                  <c:v>24.1</c:v>
                </c:pt>
                <c:pt idx="64">
                  <c:v>24.05</c:v>
                </c:pt>
                <c:pt idx="65">
                  <c:v>23.35</c:v>
                </c:pt>
                <c:pt idx="66">
                  <c:v>23.25</c:v>
                </c:pt>
                <c:pt idx="67">
                  <c:v>23.4</c:v>
                </c:pt>
                <c:pt idx="68">
                  <c:v>24.049999999999997</c:v>
                </c:pt>
                <c:pt idx="69">
                  <c:v>24.75</c:v>
                </c:pt>
                <c:pt idx="70">
                  <c:v>24.6</c:v>
                </c:pt>
                <c:pt idx="71">
                  <c:v>24.6</c:v>
                </c:pt>
                <c:pt idx="72">
                  <c:v>24.05</c:v>
                </c:pt>
                <c:pt idx="73">
                  <c:v>23.55</c:v>
                </c:pt>
                <c:pt idx="74">
                  <c:v>24.05</c:v>
                </c:pt>
                <c:pt idx="75">
                  <c:v>24.25</c:v>
                </c:pt>
                <c:pt idx="76">
                  <c:v>24.4</c:v>
                </c:pt>
                <c:pt idx="77">
                  <c:v>23.1</c:v>
                </c:pt>
                <c:pt idx="78">
                  <c:v>22</c:v>
                </c:pt>
                <c:pt idx="79">
                  <c:v>23.049999999999997</c:v>
                </c:pt>
                <c:pt idx="80">
                  <c:v>23.5</c:v>
                </c:pt>
                <c:pt idx="81">
                  <c:v>22.5</c:v>
                </c:pt>
                <c:pt idx="82">
                  <c:v>22</c:v>
                </c:pt>
                <c:pt idx="83">
                  <c:v>22.5</c:v>
                </c:pt>
                <c:pt idx="84">
                  <c:v>23.15</c:v>
                </c:pt>
                <c:pt idx="85">
                  <c:v>23.4</c:v>
                </c:pt>
                <c:pt idx="86">
                  <c:v>24.35</c:v>
                </c:pt>
                <c:pt idx="87">
                  <c:v>24.3</c:v>
                </c:pt>
                <c:pt idx="88">
                  <c:v>25.35</c:v>
                </c:pt>
                <c:pt idx="89">
                  <c:v>24.15</c:v>
                </c:pt>
                <c:pt idx="90">
                  <c:v>25.049999999999997</c:v>
                </c:pt>
                <c:pt idx="91">
                  <c:v>25.35</c:v>
                </c:pt>
                <c:pt idx="92">
                  <c:v>26</c:v>
                </c:pt>
                <c:pt idx="93">
                  <c:v>26.049999999999997</c:v>
                </c:pt>
                <c:pt idx="94">
                  <c:v>26.25</c:v>
                </c:pt>
                <c:pt idx="95">
                  <c:v>26.65</c:v>
                </c:pt>
                <c:pt idx="96">
                  <c:v>26.549999999999997</c:v>
                </c:pt>
                <c:pt idx="97">
                  <c:v>26.549999999999997</c:v>
                </c:pt>
                <c:pt idx="98">
                  <c:v>28.2</c:v>
                </c:pt>
                <c:pt idx="99">
                  <c:v>29.2</c:v>
                </c:pt>
                <c:pt idx="100">
                  <c:v>28.15</c:v>
                </c:pt>
                <c:pt idx="101">
                  <c:v>27.4</c:v>
                </c:pt>
                <c:pt idx="102">
                  <c:v>27.15</c:v>
                </c:pt>
                <c:pt idx="103">
                  <c:v>26.450000000000003</c:v>
                </c:pt>
                <c:pt idx="104">
                  <c:v>26</c:v>
                </c:pt>
              </c:numCache>
            </c:numRef>
          </c:xVal>
          <c:yVal>
            <c:numRef>
              <c:f>DATA!$M$454:$M$558</c:f>
              <c:numCache>
                <c:ptCount val="105"/>
                <c:pt idx="0">
                  <c:v>2377.2688981398633</c:v>
                </c:pt>
                <c:pt idx="1">
                  <c:v>2373.0130258814725</c:v>
                </c:pt>
                <c:pt idx="2">
                  <c:v>2367.696251016134</c:v>
                </c:pt>
                <c:pt idx="3">
                  <c:v>2362.382878146667</c:v>
                </c:pt>
                <c:pt idx="4">
                  <c:v>2363.4452807698503</c:v>
                </c:pt>
                <c:pt idx="5">
                  <c:v>2362.382878146667</c:v>
                </c:pt>
                <c:pt idx="6">
                  <c:v>2353.8885468504004</c:v>
                </c:pt>
                <c:pt idx="7">
                  <c:v>2347.523495727921</c:v>
                </c:pt>
                <c:pt idx="8">
                  <c:v>2293.616644164994</c:v>
                </c:pt>
                <c:pt idx="9">
                  <c:v>2212.885186383529</c:v>
                </c:pt>
                <c:pt idx="10">
                  <c:v>2147.4110246961272</c:v>
                </c:pt>
                <c:pt idx="11">
                  <c:v>2078.341609967618</c:v>
                </c:pt>
                <c:pt idx="12">
                  <c:v>2025.1286817024793</c:v>
                </c:pt>
                <c:pt idx="13">
                  <c:v>1958.0765794234767</c:v>
                </c:pt>
                <c:pt idx="14">
                  <c:v>1897.586421287121</c:v>
                </c:pt>
                <c:pt idx="15">
                  <c:v>1840.5260622091796</c:v>
                </c:pt>
                <c:pt idx="16">
                  <c:v>1798.7310673160518</c:v>
                </c:pt>
                <c:pt idx="17">
                  <c:v>1766.0390832048906</c:v>
                </c:pt>
                <c:pt idx="18">
                  <c:v>1715.7669133311642</c:v>
                </c:pt>
                <c:pt idx="19">
                  <c:v>1689.2749389943747</c:v>
                </c:pt>
                <c:pt idx="20">
                  <c:v>1678.5060962538569</c:v>
                </c:pt>
                <c:pt idx="21">
                  <c:v>1650.1822714484574</c:v>
                </c:pt>
                <c:pt idx="22">
                  <c:v>1626.814704944531</c:v>
                </c:pt>
                <c:pt idx="23">
                  <c:v>1606.421886807535</c:v>
                </c:pt>
                <c:pt idx="24">
                  <c:v>1585.1115609538251</c:v>
                </c:pt>
                <c:pt idx="25">
                  <c:v>1559.0325036647832</c:v>
                </c:pt>
                <c:pt idx="26">
                  <c:v>1534.9580383030102</c:v>
                </c:pt>
                <c:pt idx="27">
                  <c:v>1503.286240671067</c:v>
                </c:pt>
                <c:pt idx="28">
                  <c:v>1479.3726195390623</c:v>
                </c:pt>
                <c:pt idx="29">
                  <c:v>1466.0110113591472</c:v>
                </c:pt>
                <c:pt idx="30">
                  <c:v>1447.9117204711047</c:v>
                </c:pt>
                <c:pt idx="31">
                  <c:v>1411.8310581369738</c:v>
                </c:pt>
                <c:pt idx="32">
                  <c:v>1383.456650862618</c:v>
                </c:pt>
                <c:pt idx="33">
                  <c:v>1352.3563789824898</c:v>
                </c:pt>
                <c:pt idx="34">
                  <c:v>1336.3803692874726</c:v>
                </c:pt>
                <c:pt idx="35">
                  <c:v>1323.2466951409779</c:v>
                </c:pt>
                <c:pt idx="36">
                  <c:v>1304.5202642295703</c:v>
                </c:pt>
                <c:pt idx="37">
                  <c:v>1288.6359343654076</c:v>
                </c:pt>
                <c:pt idx="38">
                  <c:v>1278.3740060055488</c:v>
                </c:pt>
                <c:pt idx="39">
                  <c:v>1270.9187426212793</c:v>
                </c:pt>
                <c:pt idx="40">
                  <c:v>1251.3804623293</c:v>
                </c:pt>
                <c:pt idx="41">
                  <c:v>1232.8152190708015</c:v>
                </c:pt>
                <c:pt idx="42">
                  <c:v>1205.9691287345618</c:v>
                </c:pt>
                <c:pt idx="43">
                  <c:v>1173.6838357917482</c:v>
                </c:pt>
                <c:pt idx="44">
                  <c:v>1140.6065434868274</c:v>
                </c:pt>
                <c:pt idx="45">
                  <c:v>1115.8847540629627</c:v>
                </c:pt>
                <c:pt idx="46">
                  <c:v>1095.7953493886644</c:v>
                </c:pt>
                <c:pt idx="47">
                  <c:v>1082.12584052061</c:v>
                </c:pt>
                <c:pt idx="48">
                  <c:v>1066.6608842175174</c:v>
                </c:pt>
                <c:pt idx="49">
                  <c:v>1045.7834457968215</c:v>
                </c:pt>
                <c:pt idx="50">
                  <c:v>1036.7226449022078</c:v>
                </c:pt>
                <c:pt idx="51">
                  <c:v>1021.3419369548386</c:v>
                </c:pt>
                <c:pt idx="52">
                  <c:v>1009.5994114115326</c:v>
                </c:pt>
                <c:pt idx="53">
                  <c:v>1004.1853796603159</c:v>
                </c:pt>
                <c:pt idx="54">
                  <c:v>992.4670728768533</c:v>
                </c:pt>
                <c:pt idx="55">
                  <c:v>987.0641959680793</c:v>
                </c:pt>
                <c:pt idx="56">
                  <c:v>971.7751073310765</c:v>
                </c:pt>
                <c:pt idx="57">
                  <c:v>935.9114353074278</c:v>
                </c:pt>
                <c:pt idx="58">
                  <c:v>916.2522387863598</c:v>
                </c:pt>
                <c:pt idx="59">
                  <c:v>885.9610954473499</c:v>
                </c:pt>
                <c:pt idx="60">
                  <c:v>865.5325049924563</c:v>
                </c:pt>
                <c:pt idx="61">
                  <c:v>851.3508944974305</c:v>
                </c:pt>
                <c:pt idx="62">
                  <c:v>851.3508944974305</c:v>
                </c:pt>
                <c:pt idx="63">
                  <c:v>836.3094236793459</c:v>
                </c:pt>
                <c:pt idx="64">
                  <c:v>810.7131586701853</c:v>
                </c:pt>
                <c:pt idx="65">
                  <c:v>781.6820252705058</c:v>
                </c:pt>
                <c:pt idx="66">
                  <c:v>772.0274914501254</c:v>
                </c:pt>
                <c:pt idx="67">
                  <c:v>771.1503629031713</c:v>
                </c:pt>
                <c:pt idx="68">
                  <c:v>751.0019352661388</c:v>
                </c:pt>
                <c:pt idx="69">
                  <c:v>729.1567774219552</c:v>
                </c:pt>
                <c:pt idx="70">
                  <c:v>713.4637719539055</c:v>
                </c:pt>
                <c:pt idx="71">
                  <c:v>700.4088840745023</c:v>
                </c:pt>
                <c:pt idx="72">
                  <c:v>673.4936462187607</c:v>
                </c:pt>
                <c:pt idx="73">
                  <c:v>637.1664498847074</c:v>
                </c:pt>
                <c:pt idx="74">
                  <c:v>625.9544492785737</c:v>
                </c:pt>
                <c:pt idx="75">
                  <c:v>613.8968930764643</c:v>
                </c:pt>
                <c:pt idx="76">
                  <c:v>576.9720624265515</c:v>
                </c:pt>
                <c:pt idx="77">
                  <c:v>546.1840265609235</c:v>
                </c:pt>
                <c:pt idx="78">
                  <c:v>526.5734866479099</c:v>
                </c:pt>
                <c:pt idx="79">
                  <c:v>501.063923885173</c:v>
                </c:pt>
                <c:pt idx="80">
                  <c:v>470.5555313788359</c:v>
                </c:pt>
                <c:pt idx="81">
                  <c:v>435.9458356218837</c:v>
                </c:pt>
                <c:pt idx="82">
                  <c:v>406.51467450512087</c:v>
                </c:pt>
                <c:pt idx="83">
                  <c:v>390.58133398743496</c:v>
                </c:pt>
                <c:pt idx="84">
                  <c:v>387.2308386185381</c:v>
                </c:pt>
                <c:pt idx="85">
                  <c:v>385.55609774704965</c:v>
                </c:pt>
                <c:pt idx="86">
                  <c:v>399.8021729042451</c:v>
                </c:pt>
                <c:pt idx="87">
                  <c:v>403.99685049642153</c:v>
                </c:pt>
                <c:pt idx="88">
                  <c:v>398.9634915950041</c:v>
                </c:pt>
                <c:pt idx="89">
                  <c:v>396.4479557776415</c:v>
                </c:pt>
                <c:pt idx="90">
                  <c:v>388.9059173198918</c:v>
                </c:pt>
                <c:pt idx="91">
                  <c:v>386.3934259625785</c:v>
                </c:pt>
                <c:pt idx="92">
                  <c:v>402.3187251818705</c:v>
                </c:pt>
                <c:pt idx="93">
                  <c:v>418.27462459848755</c:v>
                </c:pt>
                <c:pt idx="94">
                  <c:v>382.20762894879294</c:v>
                </c:pt>
                <c:pt idx="95">
                  <c:v>345.4633127954993</c:v>
                </c:pt>
                <c:pt idx="96">
                  <c:v>317.1809223025416</c:v>
                </c:pt>
                <c:pt idx="97">
                  <c:v>293.9616537097387</c:v>
                </c:pt>
                <c:pt idx="98">
                  <c:v>274.1109681479634</c:v>
                </c:pt>
                <c:pt idx="99">
                  <c:v>261.7283439173294</c:v>
                </c:pt>
                <c:pt idx="100">
                  <c:v>222.2275741535939</c:v>
                </c:pt>
                <c:pt idx="101">
                  <c:v>189.45319641531856</c:v>
                </c:pt>
                <c:pt idx="102">
                  <c:v>168.21900841622386</c:v>
                </c:pt>
                <c:pt idx="103">
                  <c:v>141.34588300595587</c:v>
                </c:pt>
                <c:pt idx="104">
                  <c:v>125.91283645672416</c:v>
                </c:pt>
              </c:numCache>
            </c:numRef>
          </c:yVal>
          <c:smooth val="0"/>
        </c:ser>
        <c:axId val="25630801"/>
        <c:axId val="66548778"/>
      </c:scatterChart>
      <c:valAx>
        <c:axId val="2563080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548778"/>
        <c:crosses val="autoZero"/>
        <c:crossBetween val="midCat"/>
        <c:dispUnits/>
      </c:valAx>
      <c:valAx>
        <c:axId val="6654877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630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FDK Profile 2049-2106 UT 03/07
CO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DATA!$AR$454:$AR$558</c:f>
              <c:numCache>
                <c:ptCount val="105"/>
                <c:pt idx="15">
                  <c:v>241.0680542</c:v>
                </c:pt>
                <c:pt idx="16">
                  <c:v>241.0680542</c:v>
                </c:pt>
                <c:pt idx="17">
                  <c:v>238.5883026</c:v>
                </c:pt>
                <c:pt idx="18">
                  <c:v>234.5350189</c:v>
                </c:pt>
                <c:pt idx="19">
                  <c:v>226.1451721</c:v>
                </c:pt>
                <c:pt idx="20">
                  <c:v>219.3853607</c:v>
                </c:pt>
                <c:pt idx="21">
                  <c:v>215.0488281</c:v>
                </c:pt>
                <c:pt idx="22">
                  <c:v>220.2480011</c:v>
                </c:pt>
                <c:pt idx="23">
                  <c:v>213.4002228</c:v>
                </c:pt>
                <c:pt idx="24">
                  <c:v>206.6311646</c:v>
                </c:pt>
                <c:pt idx="25">
                  <c:v>211.5035248</c:v>
                </c:pt>
                <c:pt idx="26">
                  <c:v>216.6869659</c:v>
                </c:pt>
                <c:pt idx="27">
                  <c:v>210.163208</c:v>
                </c:pt>
                <c:pt idx="28">
                  <c:v>200.8764648</c:v>
                </c:pt>
                <c:pt idx="29">
                  <c:v>202.7619019</c:v>
                </c:pt>
                <c:pt idx="30">
                  <c:v>206.0340424</c:v>
                </c:pt>
                <c:pt idx="31">
                  <c:v>197.1766205</c:v>
                </c:pt>
                <c:pt idx="32">
                  <c:v>201.022522</c:v>
                </c:pt>
                <c:pt idx="33">
                  <c:v>201.8851776</c:v>
                </c:pt>
                <c:pt idx="34">
                  <c:v>202.9838409</c:v>
                </c:pt>
                <c:pt idx="35">
                  <c:v>207.7395935</c:v>
                </c:pt>
                <c:pt idx="36">
                  <c:v>208.5392761</c:v>
                </c:pt>
                <c:pt idx="37">
                  <c:v>200.4577179</c:v>
                </c:pt>
                <c:pt idx="38">
                  <c:v>197.543869</c:v>
                </c:pt>
                <c:pt idx="39">
                  <c:v>200.2160797</c:v>
                </c:pt>
                <c:pt idx="40">
                  <c:v>196.227417</c:v>
                </c:pt>
                <c:pt idx="41">
                  <c:v>191.4744415</c:v>
                </c:pt>
                <c:pt idx="42">
                  <c:v>191.4744415</c:v>
                </c:pt>
                <c:pt idx="43">
                  <c:v>206.0268707</c:v>
                </c:pt>
                <c:pt idx="44">
                  <c:v>219.6351776</c:v>
                </c:pt>
                <c:pt idx="45">
                  <c:v>241.1603546</c:v>
                </c:pt>
                <c:pt idx="46">
                  <c:v>261.7976074</c:v>
                </c:pt>
                <c:pt idx="47">
                  <c:v>270.5844116</c:v>
                </c:pt>
                <c:pt idx="48">
                  <c:v>276.7434082</c:v>
                </c:pt>
                <c:pt idx="49">
                  <c:v>286.1031189</c:v>
                </c:pt>
                <c:pt idx="50">
                  <c:v>289.4046936</c:v>
                </c:pt>
                <c:pt idx="51">
                  <c:v>294.2770081</c:v>
                </c:pt>
                <c:pt idx="52">
                  <c:v>302.7176208</c:v>
                </c:pt>
                <c:pt idx="53">
                  <c:v>298.4440613</c:v>
                </c:pt>
                <c:pt idx="54">
                  <c:v>298.047821</c:v>
                </c:pt>
                <c:pt idx="55">
                  <c:v>301.5067444</c:v>
                </c:pt>
                <c:pt idx="56">
                  <c:v>305.6330261</c:v>
                </c:pt>
                <c:pt idx="57">
                  <c:v>308.2265015</c:v>
                </c:pt>
                <c:pt idx="58">
                  <c:v>307.1629639</c:v>
                </c:pt>
                <c:pt idx="59">
                  <c:v>318.9616394</c:v>
                </c:pt>
                <c:pt idx="60">
                  <c:v>317.542572</c:v>
                </c:pt>
                <c:pt idx="61">
                  <c:v>317.5214844</c:v>
                </c:pt>
                <c:pt idx="62">
                  <c:v>317.6062927</c:v>
                </c:pt>
                <c:pt idx="63">
                  <c:v>325.3230591</c:v>
                </c:pt>
                <c:pt idx="64">
                  <c:v>326.2643738</c:v>
                </c:pt>
                <c:pt idx="65">
                  <c:v>322.01297</c:v>
                </c:pt>
                <c:pt idx="66">
                  <c:v>333.118927</c:v>
                </c:pt>
                <c:pt idx="67">
                  <c:v>330.0294495</c:v>
                </c:pt>
                <c:pt idx="68">
                  <c:v>330.0294495</c:v>
                </c:pt>
                <c:pt idx="69">
                  <c:v>319.9559937</c:v>
                </c:pt>
                <c:pt idx="70">
                  <c:v>325.6965637</c:v>
                </c:pt>
                <c:pt idx="71">
                  <c:v>322.2810669</c:v>
                </c:pt>
                <c:pt idx="72">
                  <c:v>314.7519836</c:v>
                </c:pt>
                <c:pt idx="73">
                  <c:v>319.6993103</c:v>
                </c:pt>
                <c:pt idx="74">
                  <c:v>321.8300171</c:v>
                </c:pt>
                <c:pt idx="75">
                  <c:v>328.4360046</c:v>
                </c:pt>
                <c:pt idx="76">
                  <c:v>326.1445007</c:v>
                </c:pt>
                <c:pt idx="77">
                  <c:v>329.6862488</c:v>
                </c:pt>
                <c:pt idx="78">
                  <c:v>329.8343506</c:v>
                </c:pt>
                <c:pt idx="79">
                  <c:v>332.9878235</c:v>
                </c:pt>
                <c:pt idx="80">
                  <c:v>327.0055847</c:v>
                </c:pt>
                <c:pt idx="81">
                  <c:v>318.6630554</c:v>
                </c:pt>
                <c:pt idx="82">
                  <c:v>308.0361023</c:v>
                </c:pt>
                <c:pt idx="83">
                  <c:v>305.79241939999997</c:v>
                </c:pt>
                <c:pt idx="84">
                  <c:v>306.8531189</c:v>
                </c:pt>
                <c:pt idx="85">
                  <c:v>293.9473877</c:v>
                </c:pt>
                <c:pt idx="86">
                  <c:v>298.1144104</c:v>
                </c:pt>
                <c:pt idx="87">
                  <c:v>296.4073792</c:v>
                </c:pt>
                <c:pt idx="88">
                  <c:v>296.8563843</c:v>
                </c:pt>
                <c:pt idx="89">
                  <c:v>299.7580872</c:v>
                </c:pt>
                <c:pt idx="90">
                  <c:v>301.5648193</c:v>
                </c:pt>
                <c:pt idx="91">
                  <c:v>308.6428528</c:v>
                </c:pt>
                <c:pt idx="92">
                  <c:v>309.7793579</c:v>
                </c:pt>
                <c:pt idx="93">
                  <c:v>324.2121582</c:v>
                </c:pt>
                <c:pt idx="94">
                  <c:v>324.2121582</c:v>
                </c:pt>
                <c:pt idx="95">
                  <c:v>331.2114563</c:v>
                </c:pt>
                <c:pt idx="96">
                  <c:v>345.6850281</c:v>
                </c:pt>
                <c:pt idx="97">
                  <c:v>361.6575623</c:v>
                </c:pt>
                <c:pt idx="98">
                  <c:v>376.1240234</c:v>
                </c:pt>
                <c:pt idx="99">
                  <c:v>380.1429138</c:v>
                </c:pt>
                <c:pt idx="100">
                  <c:v>377.2226257</c:v>
                </c:pt>
                <c:pt idx="101">
                  <c:v>380.7601624</c:v>
                </c:pt>
                <c:pt idx="102">
                  <c:v>374.9446411</c:v>
                </c:pt>
                <c:pt idx="103">
                  <c:v>367.8137207</c:v>
                </c:pt>
                <c:pt idx="104">
                  <c:v>370.0545654</c:v>
                </c:pt>
              </c:numCache>
            </c:numRef>
          </c:xVal>
          <c:yVal>
            <c:numRef>
              <c:f>DATA!$M$454:$M$558</c:f>
              <c:numCache>
                <c:ptCount val="105"/>
                <c:pt idx="0">
                  <c:v>2377.2688981398633</c:v>
                </c:pt>
                <c:pt idx="1">
                  <c:v>2373.0130258814725</c:v>
                </c:pt>
                <c:pt idx="2">
                  <c:v>2367.696251016134</c:v>
                </c:pt>
                <c:pt idx="3">
                  <c:v>2362.382878146667</c:v>
                </c:pt>
                <c:pt idx="4">
                  <c:v>2363.4452807698503</c:v>
                </c:pt>
                <c:pt idx="5">
                  <c:v>2362.382878146667</c:v>
                </c:pt>
                <c:pt idx="6">
                  <c:v>2353.8885468504004</c:v>
                </c:pt>
                <c:pt idx="7">
                  <c:v>2347.523495727921</c:v>
                </c:pt>
                <c:pt idx="8">
                  <c:v>2293.616644164994</c:v>
                </c:pt>
                <c:pt idx="9">
                  <c:v>2212.885186383529</c:v>
                </c:pt>
                <c:pt idx="10">
                  <c:v>2147.4110246961272</c:v>
                </c:pt>
                <c:pt idx="11">
                  <c:v>2078.341609967618</c:v>
                </c:pt>
                <c:pt idx="12">
                  <c:v>2025.1286817024793</c:v>
                </c:pt>
                <c:pt idx="13">
                  <c:v>1958.0765794234767</c:v>
                </c:pt>
                <c:pt idx="14">
                  <c:v>1897.586421287121</c:v>
                </c:pt>
                <c:pt idx="15">
                  <c:v>1840.5260622091796</c:v>
                </c:pt>
                <c:pt idx="16">
                  <c:v>1798.7310673160518</c:v>
                </c:pt>
                <c:pt idx="17">
                  <c:v>1766.0390832048906</c:v>
                </c:pt>
                <c:pt idx="18">
                  <c:v>1715.7669133311642</c:v>
                </c:pt>
                <c:pt idx="19">
                  <c:v>1689.2749389943747</c:v>
                </c:pt>
                <c:pt idx="20">
                  <c:v>1678.5060962538569</c:v>
                </c:pt>
                <c:pt idx="21">
                  <c:v>1650.1822714484574</c:v>
                </c:pt>
                <c:pt idx="22">
                  <c:v>1626.814704944531</c:v>
                </c:pt>
                <c:pt idx="23">
                  <c:v>1606.421886807535</c:v>
                </c:pt>
                <c:pt idx="24">
                  <c:v>1585.1115609538251</c:v>
                </c:pt>
                <c:pt idx="25">
                  <c:v>1559.0325036647832</c:v>
                </c:pt>
                <c:pt idx="26">
                  <c:v>1534.9580383030102</c:v>
                </c:pt>
                <c:pt idx="27">
                  <c:v>1503.286240671067</c:v>
                </c:pt>
                <c:pt idx="28">
                  <c:v>1479.3726195390623</c:v>
                </c:pt>
                <c:pt idx="29">
                  <c:v>1466.0110113591472</c:v>
                </c:pt>
                <c:pt idx="30">
                  <c:v>1447.9117204711047</c:v>
                </c:pt>
                <c:pt idx="31">
                  <c:v>1411.8310581369738</c:v>
                </c:pt>
                <c:pt idx="32">
                  <c:v>1383.456650862618</c:v>
                </c:pt>
                <c:pt idx="33">
                  <c:v>1352.3563789824898</c:v>
                </c:pt>
                <c:pt idx="34">
                  <c:v>1336.3803692874726</c:v>
                </c:pt>
                <c:pt idx="35">
                  <c:v>1323.2466951409779</c:v>
                </c:pt>
                <c:pt idx="36">
                  <c:v>1304.5202642295703</c:v>
                </c:pt>
                <c:pt idx="37">
                  <c:v>1288.6359343654076</c:v>
                </c:pt>
                <c:pt idx="38">
                  <c:v>1278.3740060055488</c:v>
                </c:pt>
                <c:pt idx="39">
                  <c:v>1270.9187426212793</c:v>
                </c:pt>
                <c:pt idx="40">
                  <c:v>1251.3804623293</c:v>
                </c:pt>
                <c:pt idx="41">
                  <c:v>1232.8152190708015</c:v>
                </c:pt>
                <c:pt idx="42">
                  <c:v>1205.9691287345618</c:v>
                </c:pt>
                <c:pt idx="43">
                  <c:v>1173.6838357917482</c:v>
                </c:pt>
                <c:pt idx="44">
                  <c:v>1140.6065434868274</c:v>
                </c:pt>
                <c:pt idx="45">
                  <c:v>1115.8847540629627</c:v>
                </c:pt>
                <c:pt idx="46">
                  <c:v>1095.7953493886644</c:v>
                </c:pt>
                <c:pt idx="47">
                  <c:v>1082.12584052061</c:v>
                </c:pt>
                <c:pt idx="48">
                  <c:v>1066.6608842175174</c:v>
                </c:pt>
                <c:pt idx="49">
                  <c:v>1045.7834457968215</c:v>
                </c:pt>
                <c:pt idx="50">
                  <c:v>1036.7226449022078</c:v>
                </c:pt>
                <c:pt idx="51">
                  <c:v>1021.3419369548386</c:v>
                </c:pt>
                <c:pt idx="52">
                  <c:v>1009.5994114115326</c:v>
                </c:pt>
                <c:pt idx="53">
                  <c:v>1004.1853796603159</c:v>
                </c:pt>
                <c:pt idx="54">
                  <c:v>992.4670728768533</c:v>
                </c:pt>
                <c:pt idx="55">
                  <c:v>987.0641959680793</c:v>
                </c:pt>
                <c:pt idx="56">
                  <c:v>971.7751073310765</c:v>
                </c:pt>
                <c:pt idx="57">
                  <c:v>935.9114353074278</c:v>
                </c:pt>
                <c:pt idx="58">
                  <c:v>916.2522387863598</c:v>
                </c:pt>
                <c:pt idx="59">
                  <c:v>885.9610954473499</c:v>
                </c:pt>
                <c:pt idx="60">
                  <c:v>865.5325049924563</c:v>
                </c:pt>
                <c:pt idx="61">
                  <c:v>851.3508944974305</c:v>
                </c:pt>
                <c:pt idx="62">
                  <c:v>851.3508944974305</c:v>
                </c:pt>
                <c:pt idx="63">
                  <c:v>836.3094236793459</c:v>
                </c:pt>
                <c:pt idx="64">
                  <c:v>810.7131586701853</c:v>
                </c:pt>
                <c:pt idx="65">
                  <c:v>781.6820252705058</c:v>
                </c:pt>
                <c:pt idx="66">
                  <c:v>772.0274914501254</c:v>
                </c:pt>
                <c:pt idx="67">
                  <c:v>771.1503629031713</c:v>
                </c:pt>
                <c:pt idx="68">
                  <c:v>751.0019352661388</c:v>
                </c:pt>
                <c:pt idx="69">
                  <c:v>729.1567774219552</c:v>
                </c:pt>
                <c:pt idx="70">
                  <c:v>713.4637719539055</c:v>
                </c:pt>
                <c:pt idx="71">
                  <c:v>700.4088840745023</c:v>
                </c:pt>
                <c:pt idx="72">
                  <c:v>673.4936462187607</c:v>
                </c:pt>
                <c:pt idx="73">
                  <c:v>637.1664498847074</c:v>
                </c:pt>
                <c:pt idx="74">
                  <c:v>625.9544492785737</c:v>
                </c:pt>
                <c:pt idx="75">
                  <c:v>613.8968930764643</c:v>
                </c:pt>
                <c:pt idx="76">
                  <c:v>576.9720624265515</c:v>
                </c:pt>
                <c:pt idx="77">
                  <c:v>546.1840265609235</c:v>
                </c:pt>
                <c:pt idx="78">
                  <c:v>526.5734866479099</c:v>
                </c:pt>
                <c:pt idx="79">
                  <c:v>501.063923885173</c:v>
                </c:pt>
                <c:pt idx="80">
                  <c:v>470.5555313788359</c:v>
                </c:pt>
                <c:pt idx="81">
                  <c:v>435.9458356218837</c:v>
                </c:pt>
                <c:pt idx="82">
                  <c:v>406.51467450512087</c:v>
                </c:pt>
                <c:pt idx="83">
                  <c:v>390.58133398743496</c:v>
                </c:pt>
                <c:pt idx="84">
                  <c:v>387.2308386185381</c:v>
                </c:pt>
                <c:pt idx="85">
                  <c:v>385.55609774704965</c:v>
                </c:pt>
                <c:pt idx="86">
                  <c:v>399.8021729042451</c:v>
                </c:pt>
                <c:pt idx="87">
                  <c:v>403.99685049642153</c:v>
                </c:pt>
                <c:pt idx="88">
                  <c:v>398.9634915950041</c:v>
                </c:pt>
                <c:pt idx="89">
                  <c:v>396.4479557776415</c:v>
                </c:pt>
                <c:pt idx="90">
                  <c:v>388.9059173198918</c:v>
                </c:pt>
                <c:pt idx="91">
                  <c:v>386.3934259625785</c:v>
                </c:pt>
                <c:pt idx="92">
                  <c:v>402.3187251818705</c:v>
                </c:pt>
                <c:pt idx="93">
                  <c:v>418.27462459848755</c:v>
                </c:pt>
                <c:pt idx="94">
                  <c:v>382.20762894879294</c:v>
                </c:pt>
                <c:pt idx="95">
                  <c:v>345.4633127954993</c:v>
                </c:pt>
                <c:pt idx="96">
                  <c:v>317.1809223025416</c:v>
                </c:pt>
                <c:pt idx="97">
                  <c:v>293.9616537097387</c:v>
                </c:pt>
                <c:pt idx="98">
                  <c:v>274.1109681479634</c:v>
                </c:pt>
                <c:pt idx="99">
                  <c:v>261.7283439173294</c:v>
                </c:pt>
                <c:pt idx="100">
                  <c:v>222.2275741535939</c:v>
                </c:pt>
                <c:pt idx="101">
                  <c:v>189.45319641531856</c:v>
                </c:pt>
                <c:pt idx="102">
                  <c:v>168.21900841622386</c:v>
                </c:pt>
                <c:pt idx="103">
                  <c:v>141.34588300595587</c:v>
                </c:pt>
                <c:pt idx="104">
                  <c:v>125.91283645672416</c:v>
                </c:pt>
              </c:numCache>
            </c:numRef>
          </c:yVal>
          <c:smooth val="0"/>
        </c:ser>
        <c:axId val="17261211"/>
        <c:axId val="59852772"/>
      </c:scatterChart>
      <c:valAx>
        <c:axId val="17261211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52772"/>
        <c:crosses val="autoZero"/>
        <c:crossBetween val="midCat"/>
        <c:dispUnits/>
      </c:valAx>
      <c:valAx>
        <c:axId val="59852772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261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2002: FDK Profile 2049-2106 UT 03/07
SO2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DATA!$AV$454:$AV$558</c:f>
              <c:numCache>
                <c:ptCount val="105"/>
                <c:pt idx="15">
                  <c:v>0.04225027560000005</c:v>
                </c:pt>
                <c:pt idx="16">
                  <c:v>0.04225027560000005</c:v>
                </c:pt>
                <c:pt idx="17">
                  <c:v>0.019959270999999945</c:v>
                </c:pt>
                <c:pt idx="18">
                  <c:v>0.00865572690000005</c:v>
                </c:pt>
                <c:pt idx="19">
                  <c:v>0.0321968198</c:v>
                </c:pt>
                <c:pt idx="20">
                  <c:v>0.13131815199999997</c:v>
                </c:pt>
                <c:pt idx="21">
                  <c:v>0.14913189410000005</c:v>
                </c:pt>
                <c:pt idx="22">
                  <c:v>0.14167451860000002</c:v>
                </c:pt>
                <c:pt idx="23">
                  <c:v>0.1849930286</c:v>
                </c:pt>
                <c:pt idx="24">
                  <c:v>0.2310584188</c:v>
                </c:pt>
                <c:pt idx="25">
                  <c:v>0.3396707177</c:v>
                </c:pt>
                <c:pt idx="26">
                  <c:v>0.2822197676</c:v>
                </c:pt>
                <c:pt idx="27">
                  <c:v>0.27311438320000003</c:v>
                </c:pt>
                <c:pt idx="28">
                  <c:v>0.2614954114</c:v>
                </c:pt>
                <c:pt idx="29">
                  <c:v>0.1976861954</c:v>
                </c:pt>
                <c:pt idx="30">
                  <c:v>0.20419555899999997</c:v>
                </c:pt>
                <c:pt idx="31">
                  <c:v>0.12853562829999998</c:v>
                </c:pt>
                <c:pt idx="32">
                  <c:v>0.1051465869</c:v>
                </c:pt>
                <c:pt idx="33">
                  <c:v>0.11824971439999998</c:v>
                </c:pt>
                <c:pt idx="34">
                  <c:v>0.10663098100000001</c:v>
                </c:pt>
                <c:pt idx="35">
                  <c:v>0.12020367379999997</c:v>
                </c:pt>
                <c:pt idx="36">
                  <c:v>0.06714648010000002</c:v>
                </c:pt>
                <c:pt idx="37">
                  <c:v>0.10199099779999998</c:v>
                </c:pt>
                <c:pt idx="38">
                  <c:v>0.1453096867</c:v>
                </c:pt>
                <c:pt idx="39">
                  <c:v>0.10896921159999995</c:v>
                </c:pt>
                <c:pt idx="40">
                  <c:v>0.11390870809999998</c:v>
                </c:pt>
                <c:pt idx="41">
                  <c:v>0.12630414960000003</c:v>
                </c:pt>
                <c:pt idx="42">
                  <c:v>0.12630414960000003</c:v>
                </c:pt>
                <c:pt idx="43">
                  <c:v>0.11193865540000003</c:v>
                </c:pt>
                <c:pt idx="44">
                  <c:v>0.1332823634</c:v>
                </c:pt>
                <c:pt idx="45">
                  <c:v>0.14999419449999996</c:v>
                </c:pt>
                <c:pt idx="46">
                  <c:v>0.21104878189999998</c:v>
                </c:pt>
                <c:pt idx="47">
                  <c:v>0.24589300160000005</c:v>
                </c:pt>
                <c:pt idx="48">
                  <c:v>0.19942998889999997</c:v>
                </c:pt>
                <c:pt idx="49">
                  <c:v>0.21527987719999997</c:v>
                </c:pt>
                <c:pt idx="50">
                  <c:v>0.20366096499999997</c:v>
                </c:pt>
                <c:pt idx="51">
                  <c:v>0.21338605879999994</c:v>
                </c:pt>
                <c:pt idx="52">
                  <c:v>0.19109517340000004</c:v>
                </c:pt>
                <c:pt idx="53">
                  <c:v>0.22648906710000005</c:v>
                </c:pt>
                <c:pt idx="54">
                  <c:v>0.27255445720000004</c:v>
                </c:pt>
                <c:pt idx="55">
                  <c:v>0.23621386290000002</c:v>
                </c:pt>
                <c:pt idx="56">
                  <c:v>0.28824317460000004</c:v>
                </c:pt>
                <c:pt idx="57">
                  <c:v>0.3241846561</c:v>
                </c:pt>
                <c:pt idx="58">
                  <c:v>0.32771492</c:v>
                </c:pt>
                <c:pt idx="59">
                  <c:v>0.31884306669999996</c:v>
                </c:pt>
                <c:pt idx="60">
                  <c:v>0.33194619420000004</c:v>
                </c:pt>
                <c:pt idx="61">
                  <c:v>0.3408101201</c:v>
                </c:pt>
                <c:pt idx="62">
                  <c:v>0.2957580686</c:v>
                </c:pt>
                <c:pt idx="63">
                  <c:v>0.26687520740000004</c:v>
                </c:pt>
                <c:pt idx="64">
                  <c:v>0.2827251554</c:v>
                </c:pt>
                <c:pt idx="65">
                  <c:v>0.2793471217</c:v>
                </c:pt>
                <c:pt idx="66">
                  <c:v>0.22385561470000004</c:v>
                </c:pt>
                <c:pt idx="67">
                  <c:v>0.2527324557</c:v>
                </c:pt>
                <c:pt idx="68">
                  <c:v>0.2527324557</c:v>
                </c:pt>
                <c:pt idx="69">
                  <c:v>0.24386054280000002</c:v>
                </c:pt>
                <c:pt idx="70">
                  <c:v>0.28717941049999995</c:v>
                </c:pt>
                <c:pt idx="71">
                  <c:v>0.3282208443</c:v>
                </c:pt>
                <c:pt idx="72">
                  <c:v>0.3237428069</c:v>
                </c:pt>
                <c:pt idx="73">
                  <c:v>0.3063963652</c:v>
                </c:pt>
                <c:pt idx="74">
                  <c:v>0.2626802921</c:v>
                </c:pt>
                <c:pt idx="75">
                  <c:v>0.27578336000000003</c:v>
                </c:pt>
                <c:pt idx="76">
                  <c:v>0.18065828080000002</c:v>
                </c:pt>
                <c:pt idx="77">
                  <c:v>0.0788623691</c:v>
                </c:pt>
                <c:pt idx="78">
                  <c:v>0.12304592130000003</c:v>
                </c:pt>
                <c:pt idx="79">
                  <c:v>0.14690303800000004</c:v>
                </c:pt>
                <c:pt idx="80">
                  <c:v>0.15451234579999995</c:v>
                </c:pt>
                <c:pt idx="81">
                  <c:v>0.19783115389999995</c:v>
                </c:pt>
                <c:pt idx="82">
                  <c:v>0.16909998660000003</c:v>
                </c:pt>
                <c:pt idx="83">
                  <c:v>0.18032085900000006</c:v>
                </c:pt>
                <c:pt idx="84">
                  <c:v>0.1876966953</c:v>
                </c:pt>
                <c:pt idx="85">
                  <c:v>0.20629352329999995</c:v>
                </c:pt>
                <c:pt idx="86">
                  <c:v>0.20016860960000005</c:v>
                </c:pt>
                <c:pt idx="87">
                  <c:v>0.11406892540000002</c:v>
                </c:pt>
                <c:pt idx="88">
                  <c:v>0.1321166158</c:v>
                </c:pt>
                <c:pt idx="89">
                  <c:v>0.27793520689999995</c:v>
                </c:pt>
                <c:pt idx="90">
                  <c:v>0.2663164735</c:v>
                </c:pt>
                <c:pt idx="91">
                  <c:v>0.25195091960000005</c:v>
                </c:pt>
                <c:pt idx="92">
                  <c:v>0.26552379130000003</c:v>
                </c:pt>
                <c:pt idx="93">
                  <c:v>0.35993331669999995</c:v>
                </c:pt>
                <c:pt idx="94">
                  <c:v>0.35993331669999995</c:v>
                </c:pt>
                <c:pt idx="95">
                  <c:v>0.23294574020000003</c:v>
                </c:pt>
                <c:pt idx="96">
                  <c:v>0.24879580739999996</c:v>
                </c:pt>
                <c:pt idx="97">
                  <c:v>0.20978546139999998</c:v>
                </c:pt>
                <c:pt idx="98">
                  <c:v>0.21394038199999998</c:v>
                </c:pt>
                <c:pt idx="99">
                  <c:v>0.19549530739999998</c:v>
                </c:pt>
                <c:pt idx="100">
                  <c:v>0.20506858829999997</c:v>
                </c:pt>
                <c:pt idx="101">
                  <c:v>0.1385121346</c:v>
                </c:pt>
                <c:pt idx="102">
                  <c:v>0.11622160670000004</c:v>
                </c:pt>
                <c:pt idx="103">
                  <c:v>0.10460323100000002</c:v>
                </c:pt>
                <c:pt idx="104">
                  <c:v>0.04934942720000002</c:v>
                </c:pt>
              </c:numCache>
            </c:numRef>
          </c:xVal>
          <c:yVal>
            <c:numRef>
              <c:f>DATA!$M$454:$M$558</c:f>
              <c:numCache>
                <c:ptCount val="105"/>
                <c:pt idx="0">
                  <c:v>2377.2688981398633</c:v>
                </c:pt>
                <c:pt idx="1">
                  <c:v>2373.0130258814725</c:v>
                </c:pt>
                <c:pt idx="2">
                  <c:v>2367.696251016134</c:v>
                </c:pt>
                <c:pt idx="3">
                  <c:v>2362.382878146667</c:v>
                </c:pt>
                <c:pt idx="4">
                  <c:v>2363.4452807698503</c:v>
                </c:pt>
                <c:pt idx="5">
                  <c:v>2362.382878146667</c:v>
                </c:pt>
                <c:pt idx="6">
                  <c:v>2353.8885468504004</c:v>
                </c:pt>
                <c:pt idx="7">
                  <c:v>2347.523495727921</c:v>
                </c:pt>
                <c:pt idx="8">
                  <c:v>2293.616644164994</c:v>
                </c:pt>
                <c:pt idx="9">
                  <c:v>2212.885186383529</c:v>
                </c:pt>
                <c:pt idx="10">
                  <c:v>2147.4110246961272</c:v>
                </c:pt>
                <c:pt idx="11">
                  <c:v>2078.341609967618</c:v>
                </c:pt>
                <c:pt idx="12">
                  <c:v>2025.1286817024793</c:v>
                </c:pt>
                <c:pt idx="13">
                  <c:v>1958.0765794234767</c:v>
                </c:pt>
                <c:pt idx="14">
                  <c:v>1897.586421287121</c:v>
                </c:pt>
                <c:pt idx="15">
                  <c:v>1840.5260622091796</c:v>
                </c:pt>
                <c:pt idx="16">
                  <c:v>1798.7310673160518</c:v>
                </c:pt>
                <c:pt idx="17">
                  <c:v>1766.0390832048906</c:v>
                </c:pt>
                <c:pt idx="18">
                  <c:v>1715.7669133311642</c:v>
                </c:pt>
                <c:pt idx="19">
                  <c:v>1689.2749389943747</c:v>
                </c:pt>
                <c:pt idx="20">
                  <c:v>1678.5060962538569</c:v>
                </c:pt>
                <c:pt idx="21">
                  <c:v>1650.1822714484574</c:v>
                </c:pt>
                <c:pt idx="22">
                  <c:v>1626.814704944531</c:v>
                </c:pt>
                <c:pt idx="23">
                  <c:v>1606.421886807535</c:v>
                </c:pt>
                <c:pt idx="24">
                  <c:v>1585.1115609538251</c:v>
                </c:pt>
                <c:pt idx="25">
                  <c:v>1559.0325036647832</c:v>
                </c:pt>
                <c:pt idx="26">
                  <c:v>1534.9580383030102</c:v>
                </c:pt>
                <c:pt idx="27">
                  <c:v>1503.286240671067</c:v>
                </c:pt>
                <c:pt idx="28">
                  <c:v>1479.3726195390623</c:v>
                </c:pt>
                <c:pt idx="29">
                  <c:v>1466.0110113591472</c:v>
                </c:pt>
                <c:pt idx="30">
                  <c:v>1447.9117204711047</c:v>
                </c:pt>
                <c:pt idx="31">
                  <c:v>1411.8310581369738</c:v>
                </c:pt>
                <c:pt idx="32">
                  <c:v>1383.456650862618</c:v>
                </c:pt>
                <c:pt idx="33">
                  <c:v>1352.3563789824898</c:v>
                </c:pt>
                <c:pt idx="34">
                  <c:v>1336.3803692874726</c:v>
                </c:pt>
                <c:pt idx="35">
                  <c:v>1323.2466951409779</c:v>
                </c:pt>
                <c:pt idx="36">
                  <c:v>1304.5202642295703</c:v>
                </c:pt>
                <c:pt idx="37">
                  <c:v>1288.6359343654076</c:v>
                </c:pt>
                <c:pt idx="38">
                  <c:v>1278.3740060055488</c:v>
                </c:pt>
                <c:pt idx="39">
                  <c:v>1270.9187426212793</c:v>
                </c:pt>
                <c:pt idx="40">
                  <c:v>1251.3804623293</c:v>
                </c:pt>
                <c:pt idx="41">
                  <c:v>1232.8152190708015</c:v>
                </c:pt>
                <c:pt idx="42">
                  <c:v>1205.9691287345618</c:v>
                </c:pt>
                <c:pt idx="43">
                  <c:v>1173.6838357917482</c:v>
                </c:pt>
                <c:pt idx="44">
                  <c:v>1140.6065434868274</c:v>
                </c:pt>
                <c:pt idx="45">
                  <c:v>1115.8847540629627</c:v>
                </c:pt>
                <c:pt idx="46">
                  <c:v>1095.7953493886644</c:v>
                </c:pt>
                <c:pt idx="47">
                  <c:v>1082.12584052061</c:v>
                </c:pt>
                <c:pt idx="48">
                  <c:v>1066.6608842175174</c:v>
                </c:pt>
                <c:pt idx="49">
                  <c:v>1045.7834457968215</c:v>
                </c:pt>
                <c:pt idx="50">
                  <c:v>1036.7226449022078</c:v>
                </c:pt>
                <c:pt idx="51">
                  <c:v>1021.3419369548386</c:v>
                </c:pt>
                <c:pt idx="52">
                  <c:v>1009.5994114115326</c:v>
                </c:pt>
                <c:pt idx="53">
                  <c:v>1004.1853796603159</c:v>
                </c:pt>
                <c:pt idx="54">
                  <c:v>992.4670728768533</c:v>
                </c:pt>
                <c:pt idx="55">
                  <c:v>987.0641959680793</c:v>
                </c:pt>
                <c:pt idx="56">
                  <c:v>971.7751073310765</c:v>
                </c:pt>
                <c:pt idx="57">
                  <c:v>935.9114353074278</c:v>
                </c:pt>
                <c:pt idx="58">
                  <c:v>916.2522387863598</c:v>
                </c:pt>
                <c:pt idx="59">
                  <c:v>885.9610954473499</c:v>
                </c:pt>
                <c:pt idx="60">
                  <c:v>865.5325049924563</c:v>
                </c:pt>
                <c:pt idx="61">
                  <c:v>851.3508944974305</c:v>
                </c:pt>
                <c:pt idx="62">
                  <c:v>851.3508944974305</c:v>
                </c:pt>
                <c:pt idx="63">
                  <c:v>836.3094236793459</c:v>
                </c:pt>
                <c:pt idx="64">
                  <c:v>810.7131586701853</c:v>
                </c:pt>
                <c:pt idx="65">
                  <c:v>781.6820252705058</c:v>
                </c:pt>
                <c:pt idx="66">
                  <c:v>772.0274914501254</c:v>
                </c:pt>
                <c:pt idx="67">
                  <c:v>771.1503629031713</c:v>
                </c:pt>
                <c:pt idx="68">
                  <c:v>751.0019352661388</c:v>
                </c:pt>
                <c:pt idx="69">
                  <c:v>729.1567774219552</c:v>
                </c:pt>
                <c:pt idx="70">
                  <c:v>713.4637719539055</c:v>
                </c:pt>
                <c:pt idx="71">
                  <c:v>700.4088840745023</c:v>
                </c:pt>
                <c:pt idx="72">
                  <c:v>673.4936462187607</c:v>
                </c:pt>
                <c:pt idx="73">
                  <c:v>637.1664498847074</c:v>
                </c:pt>
                <c:pt idx="74">
                  <c:v>625.9544492785737</c:v>
                </c:pt>
                <c:pt idx="75">
                  <c:v>613.8968930764643</c:v>
                </c:pt>
                <c:pt idx="76">
                  <c:v>576.9720624265515</c:v>
                </c:pt>
                <c:pt idx="77">
                  <c:v>546.1840265609235</c:v>
                </c:pt>
                <c:pt idx="78">
                  <c:v>526.5734866479099</c:v>
                </c:pt>
                <c:pt idx="79">
                  <c:v>501.063923885173</c:v>
                </c:pt>
                <c:pt idx="80">
                  <c:v>470.5555313788359</c:v>
                </c:pt>
                <c:pt idx="81">
                  <c:v>435.9458356218837</c:v>
                </c:pt>
                <c:pt idx="82">
                  <c:v>406.51467450512087</c:v>
                </c:pt>
                <c:pt idx="83">
                  <c:v>390.58133398743496</c:v>
                </c:pt>
                <c:pt idx="84">
                  <c:v>387.2308386185381</c:v>
                </c:pt>
                <c:pt idx="85">
                  <c:v>385.55609774704965</c:v>
                </c:pt>
                <c:pt idx="86">
                  <c:v>399.8021729042451</c:v>
                </c:pt>
                <c:pt idx="87">
                  <c:v>403.99685049642153</c:v>
                </c:pt>
                <c:pt idx="88">
                  <c:v>398.9634915950041</c:v>
                </c:pt>
                <c:pt idx="89">
                  <c:v>396.4479557776415</c:v>
                </c:pt>
                <c:pt idx="90">
                  <c:v>388.9059173198918</c:v>
                </c:pt>
                <c:pt idx="91">
                  <c:v>386.3934259625785</c:v>
                </c:pt>
                <c:pt idx="92">
                  <c:v>402.3187251818705</c:v>
                </c:pt>
                <c:pt idx="93">
                  <c:v>418.27462459848755</c:v>
                </c:pt>
                <c:pt idx="94">
                  <c:v>382.20762894879294</c:v>
                </c:pt>
                <c:pt idx="95">
                  <c:v>345.4633127954993</c:v>
                </c:pt>
                <c:pt idx="96">
                  <c:v>317.1809223025416</c:v>
                </c:pt>
                <c:pt idx="97">
                  <c:v>293.9616537097387</c:v>
                </c:pt>
                <c:pt idx="98">
                  <c:v>274.1109681479634</c:v>
                </c:pt>
                <c:pt idx="99">
                  <c:v>261.7283439173294</c:v>
                </c:pt>
                <c:pt idx="100">
                  <c:v>222.2275741535939</c:v>
                </c:pt>
                <c:pt idx="101">
                  <c:v>189.45319641531856</c:v>
                </c:pt>
                <c:pt idx="102">
                  <c:v>168.21900841622386</c:v>
                </c:pt>
                <c:pt idx="103">
                  <c:v>141.34588300595587</c:v>
                </c:pt>
                <c:pt idx="104">
                  <c:v>125.91283645672416</c:v>
                </c:pt>
              </c:numCache>
            </c:numRef>
          </c:yVal>
          <c:smooth val="0"/>
        </c:ser>
        <c:axId val="25296453"/>
        <c:axId val="36791806"/>
      </c:scatterChart>
      <c:valAx>
        <c:axId val="2529645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791806"/>
        <c:crosses val="autoZero"/>
        <c:crossBetween val="midCat"/>
        <c:dispUnits/>
      </c:valAx>
      <c:valAx>
        <c:axId val="3679180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2964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FDK Profile 2049-2106 03/07
Total Scattering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DATA!$S$454:$S$558</c:f>
              <c:numCache>
                <c:ptCount val="105"/>
                <c:pt idx="3">
                  <c:v>7.43E-06</c:v>
                </c:pt>
                <c:pt idx="6">
                  <c:v>8.05E-06</c:v>
                </c:pt>
                <c:pt idx="9">
                  <c:v>8.9E-06</c:v>
                </c:pt>
                <c:pt idx="12">
                  <c:v>9.45E-06</c:v>
                </c:pt>
                <c:pt idx="15">
                  <c:v>8.77E-06</c:v>
                </c:pt>
                <c:pt idx="18">
                  <c:v>9.74E-06</c:v>
                </c:pt>
                <c:pt idx="22">
                  <c:v>1.04E-05</c:v>
                </c:pt>
                <c:pt idx="25">
                  <c:v>1.01E-05</c:v>
                </c:pt>
                <c:pt idx="28">
                  <c:v>1.05E-05</c:v>
                </c:pt>
                <c:pt idx="31">
                  <c:v>9.28E-06</c:v>
                </c:pt>
                <c:pt idx="34">
                  <c:v>8.5E-06</c:v>
                </c:pt>
                <c:pt idx="37">
                  <c:v>8.42E-06</c:v>
                </c:pt>
                <c:pt idx="40">
                  <c:v>6.96E-06</c:v>
                </c:pt>
                <c:pt idx="44">
                  <c:v>5.6E-06</c:v>
                </c:pt>
                <c:pt idx="47">
                  <c:v>7.28E-06</c:v>
                </c:pt>
                <c:pt idx="50">
                  <c:v>8.83E-06</c:v>
                </c:pt>
                <c:pt idx="53">
                  <c:v>1.13E-05</c:v>
                </c:pt>
                <c:pt idx="56">
                  <c:v>1.37E-05</c:v>
                </c:pt>
                <c:pt idx="59">
                  <c:v>1.78E-05</c:v>
                </c:pt>
                <c:pt idx="62">
                  <c:v>1.98E-05</c:v>
                </c:pt>
                <c:pt idx="66">
                  <c:v>2.11E-05</c:v>
                </c:pt>
                <c:pt idx="69">
                  <c:v>2.35E-05</c:v>
                </c:pt>
                <c:pt idx="72">
                  <c:v>2.61E-05</c:v>
                </c:pt>
                <c:pt idx="75">
                  <c:v>2.71E-05</c:v>
                </c:pt>
                <c:pt idx="78">
                  <c:v>2.75E-05</c:v>
                </c:pt>
                <c:pt idx="81">
                  <c:v>2.9E-05</c:v>
                </c:pt>
                <c:pt idx="85">
                  <c:v>3.13E-05</c:v>
                </c:pt>
                <c:pt idx="88">
                  <c:v>3.06E-05</c:v>
                </c:pt>
                <c:pt idx="91">
                  <c:v>3.24E-05</c:v>
                </c:pt>
                <c:pt idx="94">
                  <c:v>3.34E-05</c:v>
                </c:pt>
                <c:pt idx="97">
                  <c:v>3.55E-05</c:v>
                </c:pt>
                <c:pt idx="100">
                  <c:v>3.5E-05</c:v>
                </c:pt>
                <c:pt idx="103">
                  <c:v>3.43E-05</c:v>
                </c:pt>
              </c:numCache>
            </c:numRef>
          </c:xVal>
          <c:yVal>
            <c:numRef>
              <c:f>DATA!$M$454:$M$558</c:f>
              <c:numCache>
                <c:ptCount val="105"/>
                <c:pt idx="0">
                  <c:v>2377.2688981398633</c:v>
                </c:pt>
                <c:pt idx="1">
                  <c:v>2373.0130258814725</c:v>
                </c:pt>
                <c:pt idx="2">
                  <c:v>2367.696251016134</c:v>
                </c:pt>
                <c:pt idx="3">
                  <c:v>2362.382878146667</c:v>
                </c:pt>
                <c:pt idx="4">
                  <c:v>2363.4452807698503</c:v>
                </c:pt>
                <c:pt idx="5">
                  <c:v>2362.382878146667</c:v>
                </c:pt>
                <c:pt idx="6">
                  <c:v>2353.8885468504004</c:v>
                </c:pt>
                <c:pt idx="7">
                  <c:v>2347.523495727921</c:v>
                </c:pt>
                <c:pt idx="8">
                  <c:v>2293.616644164994</c:v>
                </c:pt>
                <c:pt idx="9">
                  <c:v>2212.885186383529</c:v>
                </c:pt>
                <c:pt idx="10">
                  <c:v>2147.4110246961272</c:v>
                </c:pt>
                <c:pt idx="11">
                  <c:v>2078.341609967618</c:v>
                </c:pt>
                <c:pt idx="12">
                  <c:v>2025.1286817024793</c:v>
                </c:pt>
                <c:pt idx="13">
                  <c:v>1958.0765794234767</c:v>
                </c:pt>
                <c:pt idx="14">
                  <c:v>1897.586421287121</c:v>
                </c:pt>
                <c:pt idx="15">
                  <c:v>1840.5260622091796</c:v>
                </c:pt>
                <c:pt idx="16">
                  <c:v>1798.7310673160518</c:v>
                </c:pt>
                <c:pt idx="17">
                  <c:v>1766.0390832048906</c:v>
                </c:pt>
                <c:pt idx="18">
                  <c:v>1715.7669133311642</c:v>
                </c:pt>
                <c:pt idx="19">
                  <c:v>1689.2749389943747</c:v>
                </c:pt>
                <c:pt idx="20">
                  <c:v>1678.5060962538569</c:v>
                </c:pt>
                <c:pt idx="21">
                  <c:v>1650.1822714484574</c:v>
                </c:pt>
                <c:pt idx="22">
                  <c:v>1626.814704944531</c:v>
                </c:pt>
                <c:pt idx="23">
                  <c:v>1606.421886807535</c:v>
                </c:pt>
                <c:pt idx="24">
                  <c:v>1585.1115609538251</c:v>
                </c:pt>
                <c:pt idx="25">
                  <c:v>1559.0325036647832</c:v>
                </c:pt>
                <c:pt idx="26">
                  <c:v>1534.9580383030102</c:v>
                </c:pt>
                <c:pt idx="27">
                  <c:v>1503.286240671067</c:v>
                </c:pt>
                <c:pt idx="28">
                  <c:v>1479.3726195390623</c:v>
                </c:pt>
                <c:pt idx="29">
                  <c:v>1466.0110113591472</c:v>
                </c:pt>
                <c:pt idx="30">
                  <c:v>1447.9117204711047</c:v>
                </c:pt>
                <c:pt idx="31">
                  <c:v>1411.8310581369738</c:v>
                </c:pt>
                <c:pt idx="32">
                  <c:v>1383.456650862618</c:v>
                </c:pt>
                <c:pt idx="33">
                  <c:v>1352.3563789824898</c:v>
                </c:pt>
                <c:pt idx="34">
                  <c:v>1336.3803692874726</c:v>
                </c:pt>
                <c:pt idx="35">
                  <c:v>1323.2466951409779</c:v>
                </c:pt>
                <c:pt idx="36">
                  <c:v>1304.5202642295703</c:v>
                </c:pt>
                <c:pt idx="37">
                  <c:v>1288.6359343654076</c:v>
                </c:pt>
                <c:pt idx="38">
                  <c:v>1278.3740060055488</c:v>
                </c:pt>
                <c:pt idx="39">
                  <c:v>1270.9187426212793</c:v>
                </c:pt>
                <c:pt idx="40">
                  <c:v>1251.3804623293</c:v>
                </c:pt>
                <c:pt idx="41">
                  <c:v>1232.8152190708015</c:v>
                </c:pt>
                <c:pt idx="42">
                  <c:v>1205.9691287345618</c:v>
                </c:pt>
                <c:pt idx="43">
                  <c:v>1173.6838357917482</c:v>
                </c:pt>
                <c:pt idx="44">
                  <c:v>1140.6065434868274</c:v>
                </c:pt>
                <c:pt idx="45">
                  <c:v>1115.8847540629627</c:v>
                </c:pt>
                <c:pt idx="46">
                  <c:v>1095.7953493886644</c:v>
                </c:pt>
                <c:pt idx="47">
                  <c:v>1082.12584052061</c:v>
                </c:pt>
                <c:pt idx="48">
                  <c:v>1066.6608842175174</c:v>
                </c:pt>
                <c:pt idx="49">
                  <c:v>1045.7834457968215</c:v>
                </c:pt>
                <c:pt idx="50">
                  <c:v>1036.7226449022078</c:v>
                </c:pt>
                <c:pt idx="51">
                  <c:v>1021.3419369548386</c:v>
                </c:pt>
                <c:pt idx="52">
                  <c:v>1009.5994114115326</c:v>
                </c:pt>
                <c:pt idx="53">
                  <c:v>1004.1853796603159</c:v>
                </c:pt>
                <c:pt idx="54">
                  <c:v>992.4670728768533</c:v>
                </c:pt>
                <c:pt idx="55">
                  <c:v>987.0641959680793</c:v>
                </c:pt>
                <c:pt idx="56">
                  <c:v>971.7751073310765</c:v>
                </c:pt>
                <c:pt idx="57">
                  <c:v>935.9114353074278</c:v>
                </c:pt>
                <c:pt idx="58">
                  <c:v>916.2522387863598</c:v>
                </c:pt>
                <c:pt idx="59">
                  <c:v>885.9610954473499</c:v>
                </c:pt>
                <c:pt idx="60">
                  <c:v>865.5325049924563</c:v>
                </c:pt>
                <c:pt idx="61">
                  <c:v>851.3508944974305</c:v>
                </c:pt>
                <c:pt idx="62">
                  <c:v>851.3508944974305</c:v>
                </c:pt>
                <c:pt idx="63">
                  <c:v>836.3094236793459</c:v>
                </c:pt>
                <c:pt idx="64">
                  <c:v>810.7131586701853</c:v>
                </c:pt>
                <c:pt idx="65">
                  <c:v>781.6820252705058</c:v>
                </c:pt>
                <c:pt idx="66">
                  <c:v>772.0274914501254</c:v>
                </c:pt>
                <c:pt idx="67">
                  <c:v>771.1503629031713</c:v>
                </c:pt>
                <c:pt idx="68">
                  <c:v>751.0019352661388</c:v>
                </c:pt>
                <c:pt idx="69">
                  <c:v>729.1567774219552</c:v>
                </c:pt>
                <c:pt idx="70">
                  <c:v>713.4637719539055</c:v>
                </c:pt>
                <c:pt idx="71">
                  <c:v>700.4088840745023</c:v>
                </c:pt>
                <c:pt idx="72">
                  <c:v>673.4936462187607</c:v>
                </c:pt>
                <c:pt idx="73">
                  <c:v>637.1664498847074</c:v>
                </c:pt>
                <c:pt idx="74">
                  <c:v>625.9544492785737</c:v>
                </c:pt>
                <c:pt idx="75">
                  <c:v>613.8968930764643</c:v>
                </c:pt>
                <c:pt idx="76">
                  <c:v>576.9720624265515</c:v>
                </c:pt>
                <c:pt idx="77">
                  <c:v>546.1840265609235</c:v>
                </c:pt>
                <c:pt idx="78">
                  <c:v>526.5734866479099</c:v>
                </c:pt>
                <c:pt idx="79">
                  <c:v>501.063923885173</c:v>
                </c:pt>
                <c:pt idx="80">
                  <c:v>470.5555313788359</c:v>
                </c:pt>
                <c:pt idx="81">
                  <c:v>435.9458356218837</c:v>
                </c:pt>
                <c:pt idx="82">
                  <c:v>406.51467450512087</c:v>
                </c:pt>
                <c:pt idx="83">
                  <c:v>390.58133398743496</c:v>
                </c:pt>
                <c:pt idx="84">
                  <c:v>387.2308386185381</c:v>
                </c:pt>
                <c:pt idx="85">
                  <c:v>385.55609774704965</c:v>
                </c:pt>
                <c:pt idx="86">
                  <c:v>399.8021729042451</c:v>
                </c:pt>
                <c:pt idx="87">
                  <c:v>403.99685049642153</c:v>
                </c:pt>
                <c:pt idx="88">
                  <c:v>398.9634915950041</c:v>
                </c:pt>
                <c:pt idx="89">
                  <c:v>396.4479557776415</c:v>
                </c:pt>
                <c:pt idx="90">
                  <c:v>388.9059173198918</c:v>
                </c:pt>
                <c:pt idx="91">
                  <c:v>386.3934259625785</c:v>
                </c:pt>
                <c:pt idx="92">
                  <c:v>402.3187251818705</c:v>
                </c:pt>
                <c:pt idx="93">
                  <c:v>418.27462459848755</c:v>
                </c:pt>
                <c:pt idx="94">
                  <c:v>382.20762894879294</c:v>
                </c:pt>
                <c:pt idx="95">
                  <c:v>345.4633127954993</c:v>
                </c:pt>
                <c:pt idx="96">
                  <c:v>317.1809223025416</c:v>
                </c:pt>
                <c:pt idx="97">
                  <c:v>293.9616537097387</c:v>
                </c:pt>
                <c:pt idx="98">
                  <c:v>274.1109681479634</c:v>
                </c:pt>
                <c:pt idx="99">
                  <c:v>261.7283439173294</c:v>
                </c:pt>
                <c:pt idx="100">
                  <c:v>222.2275741535939</c:v>
                </c:pt>
                <c:pt idx="101">
                  <c:v>189.45319641531856</c:v>
                </c:pt>
                <c:pt idx="102">
                  <c:v>168.21900841622386</c:v>
                </c:pt>
                <c:pt idx="103">
                  <c:v>141.34588300595587</c:v>
                </c:pt>
                <c:pt idx="104">
                  <c:v>125.91283645672416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DATA!$T$7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DATA!$T$454:$T$558</c:f>
              <c:numCache>
                <c:ptCount val="105"/>
                <c:pt idx="3">
                  <c:v>5.81E-06</c:v>
                </c:pt>
                <c:pt idx="6">
                  <c:v>6.32E-06</c:v>
                </c:pt>
                <c:pt idx="9">
                  <c:v>6.04E-06</c:v>
                </c:pt>
                <c:pt idx="12">
                  <c:v>7.19E-06</c:v>
                </c:pt>
                <c:pt idx="15">
                  <c:v>6.87E-06</c:v>
                </c:pt>
                <c:pt idx="18">
                  <c:v>7.33E-06</c:v>
                </c:pt>
                <c:pt idx="22">
                  <c:v>7.17E-06</c:v>
                </c:pt>
                <c:pt idx="25">
                  <c:v>6.72E-06</c:v>
                </c:pt>
                <c:pt idx="28">
                  <c:v>6.6E-06</c:v>
                </c:pt>
                <c:pt idx="31">
                  <c:v>6.67E-06</c:v>
                </c:pt>
                <c:pt idx="34">
                  <c:v>6.22E-06</c:v>
                </c:pt>
                <c:pt idx="37">
                  <c:v>5.59E-06</c:v>
                </c:pt>
                <c:pt idx="40">
                  <c:v>5.13E-06</c:v>
                </c:pt>
                <c:pt idx="44">
                  <c:v>4.8E-06</c:v>
                </c:pt>
                <c:pt idx="47">
                  <c:v>4.87E-06</c:v>
                </c:pt>
                <c:pt idx="50">
                  <c:v>6.03E-06</c:v>
                </c:pt>
                <c:pt idx="53">
                  <c:v>7.81E-06</c:v>
                </c:pt>
                <c:pt idx="56">
                  <c:v>9.35E-06</c:v>
                </c:pt>
                <c:pt idx="59">
                  <c:v>1.15E-05</c:v>
                </c:pt>
                <c:pt idx="62">
                  <c:v>1.27E-05</c:v>
                </c:pt>
                <c:pt idx="66">
                  <c:v>1.34E-05</c:v>
                </c:pt>
                <c:pt idx="69">
                  <c:v>1.54E-05</c:v>
                </c:pt>
                <c:pt idx="72">
                  <c:v>1.72E-05</c:v>
                </c:pt>
                <c:pt idx="75">
                  <c:v>1.77E-05</c:v>
                </c:pt>
                <c:pt idx="78">
                  <c:v>1.81E-05</c:v>
                </c:pt>
                <c:pt idx="81">
                  <c:v>1.89E-05</c:v>
                </c:pt>
                <c:pt idx="85">
                  <c:v>1.99E-05</c:v>
                </c:pt>
                <c:pt idx="88">
                  <c:v>2E-05</c:v>
                </c:pt>
                <c:pt idx="91">
                  <c:v>2.16E-05</c:v>
                </c:pt>
                <c:pt idx="94">
                  <c:v>2.2E-05</c:v>
                </c:pt>
                <c:pt idx="97">
                  <c:v>2.24E-05</c:v>
                </c:pt>
                <c:pt idx="100">
                  <c:v>2.34E-05</c:v>
                </c:pt>
                <c:pt idx="103">
                  <c:v>2.32E-05</c:v>
                </c:pt>
              </c:numCache>
            </c:numRef>
          </c:xVal>
          <c:yVal>
            <c:numRef>
              <c:f>DATA!$M$454:$M$558</c:f>
              <c:numCache>
                <c:ptCount val="105"/>
                <c:pt idx="0">
                  <c:v>2377.2688981398633</c:v>
                </c:pt>
                <c:pt idx="1">
                  <c:v>2373.0130258814725</c:v>
                </c:pt>
                <c:pt idx="2">
                  <c:v>2367.696251016134</c:v>
                </c:pt>
                <c:pt idx="3">
                  <c:v>2362.382878146667</c:v>
                </c:pt>
                <c:pt idx="4">
                  <c:v>2363.4452807698503</c:v>
                </c:pt>
                <c:pt idx="5">
                  <c:v>2362.382878146667</c:v>
                </c:pt>
                <c:pt idx="6">
                  <c:v>2353.8885468504004</c:v>
                </c:pt>
                <c:pt idx="7">
                  <c:v>2347.523495727921</c:v>
                </c:pt>
                <c:pt idx="8">
                  <c:v>2293.616644164994</c:v>
                </c:pt>
                <c:pt idx="9">
                  <c:v>2212.885186383529</c:v>
                </c:pt>
                <c:pt idx="10">
                  <c:v>2147.4110246961272</c:v>
                </c:pt>
                <c:pt idx="11">
                  <c:v>2078.341609967618</c:v>
                </c:pt>
                <c:pt idx="12">
                  <c:v>2025.1286817024793</c:v>
                </c:pt>
                <c:pt idx="13">
                  <c:v>1958.0765794234767</c:v>
                </c:pt>
                <c:pt idx="14">
                  <c:v>1897.586421287121</c:v>
                </c:pt>
                <c:pt idx="15">
                  <c:v>1840.5260622091796</c:v>
                </c:pt>
                <c:pt idx="16">
                  <c:v>1798.7310673160518</c:v>
                </c:pt>
                <c:pt idx="17">
                  <c:v>1766.0390832048906</c:v>
                </c:pt>
                <c:pt idx="18">
                  <c:v>1715.7669133311642</c:v>
                </c:pt>
                <c:pt idx="19">
                  <c:v>1689.2749389943747</c:v>
                </c:pt>
                <c:pt idx="20">
                  <c:v>1678.5060962538569</c:v>
                </c:pt>
                <c:pt idx="21">
                  <c:v>1650.1822714484574</c:v>
                </c:pt>
                <c:pt idx="22">
                  <c:v>1626.814704944531</c:v>
                </c:pt>
                <c:pt idx="23">
                  <c:v>1606.421886807535</c:v>
                </c:pt>
                <c:pt idx="24">
                  <c:v>1585.1115609538251</c:v>
                </c:pt>
                <c:pt idx="25">
                  <c:v>1559.0325036647832</c:v>
                </c:pt>
                <c:pt idx="26">
                  <c:v>1534.9580383030102</c:v>
                </c:pt>
                <c:pt idx="27">
                  <c:v>1503.286240671067</c:v>
                </c:pt>
                <c:pt idx="28">
                  <c:v>1479.3726195390623</c:v>
                </c:pt>
                <c:pt idx="29">
                  <c:v>1466.0110113591472</c:v>
                </c:pt>
                <c:pt idx="30">
                  <c:v>1447.9117204711047</c:v>
                </c:pt>
                <c:pt idx="31">
                  <c:v>1411.8310581369738</c:v>
                </c:pt>
                <c:pt idx="32">
                  <c:v>1383.456650862618</c:v>
                </c:pt>
                <c:pt idx="33">
                  <c:v>1352.3563789824898</c:v>
                </c:pt>
                <c:pt idx="34">
                  <c:v>1336.3803692874726</c:v>
                </c:pt>
                <c:pt idx="35">
                  <c:v>1323.2466951409779</c:v>
                </c:pt>
                <c:pt idx="36">
                  <c:v>1304.5202642295703</c:v>
                </c:pt>
                <c:pt idx="37">
                  <c:v>1288.6359343654076</c:v>
                </c:pt>
                <c:pt idx="38">
                  <c:v>1278.3740060055488</c:v>
                </c:pt>
                <c:pt idx="39">
                  <c:v>1270.9187426212793</c:v>
                </c:pt>
                <c:pt idx="40">
                  <c:v>1251.3804623293</c:v>
                </c:pt>
                <c:pt idx="41">
                  <c:v>1232.8152190708015</c:v>
                </c:pt>
                <c:pt idx="42">
                  <c:v>1205.9691287345618</c:v>
                </c:pt>
                <c:pt idx="43">
                  <c:v>1173.6838357917482</c:v>
                </c:pt>
                <c:pt idx="44">
                  <c:v>1140.6065434868274</c:v>
                </c:pt>
                <c:pt idx="45">
                  <c:v>1115.8847540629627</c:v>
                </c:pt>
                <c:pt idx="46">
                  <c:v>1095.7953493886644</c:v>
                </c:pt>
                <c:pt idx="47">
                  <c:v>1082.12584052061</c:v>
                </c:pt>
                <c:pt idx="48">
                  <c:v>1066.6608842175174</c:v>
                </c:pt>
                <c:pt idx="49">
                  <c:v>1045.7834457968215</c:v>
                </c:pt>
                <c:pt idx="50">
                  <c:v>1036.7226449022078</c:v>
                </c:pt>
                <c:pt idx="51">
                  <c:v>1021.3419369548386</c:v>
                </c:pt>
                <c:pt idx="52">
                  <c:v>1009.5994114115326</c:v>
                </c:pt>
                <c:pt idx="53">
                  <c:v>1004.1853796603159</c:v>
                </c:pt>
                <c:pt idx="54">
                  <c:v>992.4670728768533</c:v>
                </c:pt>
                <c:pt idx="55">
                  <c:v>987.0641959680793</c:v>
                </c:pt>
                <c:pt idx="56">
                  <c:v>971.7751073310765</c:v>
                </c:pt>
                <c:pt idx="57">
                  <c:v>935.9114353074278</c:v>
                </c:pt>
                <c:pt idx="58">
                  <c:v>916.2522387863598</c:v>
                </c:pt>
                <c:pt idx="59">
                  <c:v>885.9610954473499</c:v>
                </c:pt>
                <c:pt idx="60">
                  <c:v>865.5325049924563</c:v>
                </c:pt>
                <c:pt idx="61">
                  <c:v>851.3508944974305</c:v>
                </c:pt>
                <c:pt idx="62">
                  <c:v>851.3508944974305</c:v>
                </c:pt>
                <c:pt idx="63">
                  <c:v>836.3094236793459</c:v>
                </c:pt>
                <c:pt idx="64">
                  <c:v>810.7131586701853</c:v>
                </c:pt>
                <c:pt idx="65">
                  <c:v>781.6820252705058</c:v>
                </c:pt>
                <c:pt idx="66">
                  <c:v>772.0274914501254</c:v>
                </c:pt>
                <c:pt idx="67">
                  <c:v>771.1503629031713</c:v>
                </c:pt>
                <c:pt idx="68">
                  <c:v>751.0019352661388</c:v>
                </c:pt>
                <c:pt idx="69">
                  <c:v>729.1567774219552</c:v>
                </c:pt>
                <c:pt idx="70">
                  <c:v>713.4637719539055</c:v>
                </c:pt>
                <c:pt idx="71">
                  <c:v>700.4088840745023</c:v>
                </c:pt>
                <c:pt idx="72">
                  <c:v>673.4936462187607</c:v>
                </c:pt>
                <c:pt idx="73">
                  <c:v>637.1664498847074</c:v>
                </c:pt>
                <c:pt idx="74">
                  <c:v>625.9544492785737</c:v>
                </c:pt>
                <c:pt idx="75">
                  <c:v>613.8968930764643</c:v>
                </c:pt>
                <c:pt idx="76">
                  <c:v>576.9720624265515</c:v>
                </c:pt>
                <c:pt idx="77">
                  <c:v>546.1840265609235</c:v>
                </c:pt>
                <c:pt idx="78">
                  <c:v>526.5734866479099</c:v>
                </c:pt>
                <c:pt idx="79">
                  <c:v>501.063923885173</c:v>
                </c:pt>
                <c:pt idx="80">
                  <c:v>470.5555313788359</c:v>
                </c:pt>
                <c:pt idx="81">
                  <c:v>435.9458356218837</c:v>
                </c:pt>
                <c:pt idx="82">
                  <c:v>406.51467450512087</c:v>
                </c:pt>
                <c:pt idx="83">
                  <c:v>390.58133398743496</c:v>
                </c:pt>
                <c:pt idx="84">
                  <c:v>387.2308386185381</c:v>
                </c:pt>
                <c:pt idx="85">
                  <c:v>385.55609774704965</c:v>
                </c:pt>
                <c:pt idx="86">
                  <c:v>399.8021729042451</c:v>
                </c:pt>
                <c:pt idx="87">
                  <c:v>403.99685049642153</c:v>
                </c:pt>
                <c:pt idx="88">
                  <c:v>398.9634915950041</c:v>
                </c:pt>
                <c:pt idx="89">
                  <c:v>396.4479557776415</c:v>
                </c:pt>
                <c:pt idx="90">
                  <c:v>388.9059173198918</c:v>
                </c:pt>
                <c:pt idx="91">
                  <c:v>386.3934259625785</c:v>
                </c:pt>
                <c:pt idx="92">
                  <c:v>402.3187251818705</c:v>
                </c:pt>
                <c:pt idx="93">
                  <c:v>418.27462459848755</c:v>
                </c:pt>
                <c:pt idx="94">
                  <c:v>382.20762894879294</c:v>
                </c:pt>
                <c:pt idx="95">
                  <c:v>345.4633127954993</c:v>
                </c:pt>
                <c:pt idx="96">
                  <c:v>317.1809223025416</c:v>
                </c:pt>
                <c:pt idx="97">
                  <c:v>293.9616537097387</c:v>
                </c:pt>
                <c:pt idx="98">
                  <c:v>274.1109681479634</c:v>
                </c:pt>
                <c:pt idx="99">
                  <c:v>261.7283439173294</c:v>
                </c:pt>
                <c:pt idx="100">
                  <c:v>222.2275741535939</c:v>
                </c:pt>
                <c:pt idx="101">
                  <c:v>189.45319641531856</c:v>
                </c:pt>
                <c:pt idx="102">
                  <c:v>168.21900841622386</c:v>
                </c:pt>
                <c:pt idx="103">
                  <c:v>141.34588300595587</c:v>
                </c:pt>
                <c:pt idx="104">
                  <c:v>125.91283645672416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DATA!$U$7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DATA!$U$454:$U$558</c:f>
              <c:numCache>
                <c:ptCount val="105"/>
                <c:pt idx="3">
                  <c:v>3.58E-06</c:v>
                </c:pt>
                <c:pt idx="6">
                  <c:v>4.48E-06</c:v>
                </c:pt>
                <c:pt idx="9">
                  <c:v>4.59E-06</c:v>
                </c:pt>
                <c:pt idx="12">
                  <c:v>4.79E-06</c:v>
                </c:pt>
                <c:pt idx="15">
                  <c:v>4.66E-06</c:v>
                </c:pt>
                <c:pt idx="18">
                  <c:v>4.86E-06</c:v>
                </c:pt>
                <c:pt idx="22">
                  <c:v>4.93E-06</c:v>
                </c:pt>
                <c:pt idx="25">
                  <c:v>4.88E-06</c:v>
                </c:pt>
                <c:pt idx="28">
                  <c:v>4.67E-06</c:v>
                </c:pt>
                <c:pt idx="31">
                  <c:v>4.3E-06</c:v>
                </c:pt>
                <c:pt idx="34">
                  <c:v>4.14E-06</c:v>
                </c:pt>
                <c:pt idx="37">
                  <c:v>4.13E-06</c:v>
                </c:pt>
                <c:pt idx="40">
                  <c:v>3.57E-06</c:v>
                </c:pt>
                <c:pt idx="44">
                  <c:v>3.32E-06</c:v>
                </c:pt>
                <c:pt idx="47">
                  <c:v>2.92E-06</c:v>
                </c:pt>
                <c:pt idx="50">
                  <c:v>3.95E-06</c:v>
                </c:pt>
                <c:pt idx="53">
                  <c:v>4.78E-06</c:v>
                </c:pt>
                <c:pt idx="56">
                  <c:v>5.71E-06</c:v>
                </c:pt>
                <c:pt idx="59">
                  <c:v>7.04E-06</c:v>
                </c:pt>
                <c:pt idx="62">
                  <c:v>7.71E-06</c:v>
                </c:pt>
                <c:pt idx="66">
                  <c:v>7.97E-06</c:v>
                </c:pt>
                <c:pt idx="69">
                  <c:v>8.94E-06</c:v>
                </c:pt>
                <c:pt idx="72">
                  <c:v>1.1E-05</c:v>
                </c:pt>
                <c:pt idx="75">
                  <c:v>1.12E-05</c:v>
                </c:pt>
                <c:pt idx="78">
                  <c:v>1.06E-05</c:v>
                </c:pt>
                <c:pt idx="81">
                  <c:v>1.12E-05</c:v>
                </c:pt>
                <c:pt idx="85">
                  <c:v>1.12E-05</c:v>
                </c:pt>
                <c:pt idx="88">
                  <c:v>1.21E-05</c:v>
                </c:pt>
                <c:pt idx="91">
                  <c:v>1.23E-05</c:v>
                </c:pt>
                <c:pt idx="94">
                  <c:v>1.3E-05</c:v>
                </c:pt>
                <c:pt idx="97">
                  <c:v>1.41E-05</c:v>
                </c:pt>
                <c:pt idx="100">
                  <c:v>1.42E-05</c:v>
                </c:pt>
                <c:pt idx="103">
                  <c:v>1.4E-05</c:v>
                </c:pt>
              </c:numCache>
            </c:numRef>
          </c:xVal>
          <c:yVal>
            <c:numRef>
              <c:f>DATA!$M$454:$M$558</c:f>
              <c:numCache>
                <c:ptCount val="105"/>
                <c:pt idx="0">
                  <c:v>2377.2688981398633</c:v>
                </c:pt>
                <c:pt idx="1">
                  <c:v>2373.0130258814725</c:v>
                </c:pt>
                <c:pt idx="2">
                  <c:v>2367.696251016134</c:v>
                </c:pt>
                <c:pt idx="3">
                  <c:v>2362.382878146667</c:v>
                </c:pt>
                <c:pt idx="4">
                  <c:v>2363.4452807698503</c:v>
                </c:pt>
                <c:pt idx="5">
                  <c:v>2362.382878146667</c:v>
                </c:pt>
                <c:pt idx="6">
                  <c:v>2353.8885468504004</c:v>
                </c:pt>
                <c:pt idx="7">
                  <c:v>2347.523495727921</c:v>
                </c:pt>
                <c:pt idx="8">
                  <c:v>2293.616644164994</c:v>
                </c:pt>
                <c:pt idx="9">
                  <c:v>2212.885186383529</c:v>
                </c:pt>
                <c:pt idx="10">
                  <c:v>2147.4110246961272</c:v>
                </c:pt>
                <c:pt idx="11">
                  <c:v>2078.341609967618</c:v>
                </c:pt>
                <c:pt idx="12">
                  <c:v>2025.1286817024793</c:v>
                </c:pt>
                <c:pt idx="13">
                  <c:v>1958.0765794234767</c:v>
                </c:pt>
                <c:pt idx="14">
                  <c:v>1897.586421287121</c:v>
                </c:pt>
                <c:pt idx="15">
                  <c:v>1840.5260622091796</c:v>
                </c:pt>
                <c:pt idx="16">
                  <c:v>1798.7310673160518</c:v>
                </c:pt>
                <c:pt idx="17">
                  <c:v>1766.0390832048906</c:v>
                </c:pt>
                <c:pt idx="18">
                  <c:v>1715.7669133311642</c:v>
                </c:pt>
                <c:pt idx="19">
                  <c:v>1689.2749389943747</c:v>
                </c:pt>
                <c:pt idx="20">
                  <c:v>1678.5060962538569</c:v>
                </c:pt>
                <c:pt idx="21">
                  <c:v>1650.1822714484574</c:v>
                </c:pt>
                <c:pt idx="22">
                  <c:v>1626.814704944531</c:v>
                </c:pt>
                <c:pt idx="23">
                  <c:v>1606.421886807535</c:v>
                </c:pt>
                <c:pt idx="24">
                  <c:v>1585.1115609538251</c:v>
                </c:pt>
                <c:pt idx="25">
                  <c:v>1559.0325036647832</c:v>
                </c:pt>
                <c:pt idx="26">
                  <c:v>1534.9580383030102</c:v>
                </c:pt>
                <c:pt idx="27">
                  <c:v>1503.286240671067</c:v>
                </c:pt>
                <c:pt idx="28">
                  <c:v>1479.3726195390623</c:v>
                </c:pt>
                <c:pt idx="29">
                  <c:v>1466.0110113591472</c:v>
                </c:pt>
                <c:pt idx="30">
                  <c:v>1447.9117204711047</c:v>
                </c:pt>
                <c:pt idx="31">
                  <c:v>1411.8310581369738</c:v>
                </c:pt>
                <c:pt idx="32">
                  <c:v>1383.456650862618</c:v>
                </c:pt>
                <c:pt idx="33">
                  <c:v>1352.3563789824898</c:v>
                </c:pt>
                <c:pt idx="34">
                  <c:v>1336.3803692874726</c:v>
                </c:pt>
                <c:pt idx="35">
                  <c:v>1323.2466951409779</c:v>
                </c:pt>
                <c:pt idx="36">
                  <c:v>1304.5202642295703</c:v>
                </c:pt>
                <c:pt idx="37">
                  <c:v>1288.6359343654076</c:v>
                </c:pt>
                <c:pt idx="38">
                  <c:v>1278.3740060055488</c:v>
                </c:pt>
                <c:pt idx="39">
                  <c:v>1270.9187426212793</c:v>
                </c:pt>
                <c:pt idx="40">
                  <c:v>1251.3804623293</c:v>
                </c:pt>
                <c:pt idx="41">
                  <c:v>1232.8152190708015</c:v>
                </c:pt>
                <c:pt idx="42">
                  <c:v>1205.9691287345618</c:v>
                </c:pt>
                <c:pt idx="43">
                  <c:v>1173.6838357917482</c:v>
                </c:pt>
                <c:pt idx="44">
                  <c:v>1140.6065434868274</c:v>
                </c:pt>
                <c:pt idx="45">
                  <c:v>1115.8847540629627</c:v>
                </c:pt>
                <c:pt idx="46">
                  <c:v>1095.7953493886644</c:v>
                </c:pt>
                <c:pt idx="47">
                  <c:v>1082.12584052061</c:v>
                </c:pt>
                <c:pt idx="48">
                  <c:v>1066.6608842175174</c:v>
                </c:pt>
                <c:pt idx="49">
                  <c:v>1045.7834457968215</c:v>
                </c:pt>
                <c:pt idx="50">
                  <c:v>1036.7226449022078</c:v>
                </c:pt>
                <c:pt idx="51">
                  <c:v>1021.3419369548386</c:v>
                </c:pt>
                <c:pt idx="52">
                  <c:v>1009.5994114115326</c:v>
                </c:pt>
                <c:pt idx="53">
                  <c:v>1004.1853796603159</c:v>
                </c:pt>
                <c:pt idx="54">
                  <c:v>992.4670728768533</c:v>
                </c:pt>
                <c:pt idx="55">
                  <c:v>987.0641959680793</c:v>
                </c:pt>
                <c:pt idx="56">
                  <c:v>971.7751073310765</c:v>
                </c:pt>
                <c:pt idx="57">
                  <c:v>935.9114353074278</c:v>
                </c:pt>
                <c:pt idx="58">
                  <c:v>916.2522387863598</c:v>
                </c:pt>
                <c:pt idx="59">
                  <c:v>885.9610954473499</c:v>
                </c:pt>
                <c:pt idx="60">
                  <c:v>865.5325049924563</c:v>
                </c:pt>
                <c:pt idx="61">
                  <c:v>851.3508944974305</c:v>
                </c:pt>
                <c:pt idx="62">
                  <c:v>851.3508944974305</c:v>
                </c:pt>
                <c:pt idx="63">
                  <c:v>836.3094236793459</c:v>
                </c:pt>
                <c:pt idx="64">
                  <c:v>810.7131586701853</c:v>
                </c:pt>
                <c:pt idx="65">
                  <c:v>781.6820252705058</c:v>
                </c:pt>
                <c:pt idx="66">
                  <c:v>772.0274914501254</c:v>
                </c:pt>
                <c:pt idx="67">
                  <c:v>771.1503629031713</c:v>
                </c:pt>
                <c:pt idx="68">
                  <c:v>751.0019352661388</c:v>
                </c:pt>
                <c:pt idx="69">
                  <c:v>729.1567774219552</c:v>
                </c:pt>
                <c:pt idx="70">
                  <c:v>713.4637719539055</c:v>
                </c:pt>
                <c:pt idx="71">
                  <c:v>700.4088840745023</c:v>
                </c:pt>
                <c:pt idx="72">
                  <c:v>673.4936462187607</c:v>
                </c:pt>
                <c:pt idx="73">
                  <c:v>637.1664498847074</c:v>
                </c:pt>
                <c:pt idx="74">
                  <c:v>625.9544492785737</c:v>
                </c:pt>
                <c:pt idx="75">
                  <c:v>613.8968930764643</c:v>
                </c:pt>
                <c:pt idx="76">
                  <c:v>576.9720624265515</c:v>
                </c:pt>
                <c:pt idx="77">
                  <c:v>546.1840265609235</c:v>
                </c:pt>
                <c:pt idx="78">
                  <c:v>526.5734866479099</c:v>
                </c:pt>
                <c:pt idx="79">
                  <c:v>501.063923885173</c:v>
                </c:pt>
                <c:pt idx="80">
                  <c:v>470.5555313788359</c:v>
                </c:pt>
                <c:pt idx="81">
                  <c:v>435.9458356218837</c:v>
                </c:pt>
                <c:pt idx="82">
                  <c:v>406.51467450512087</c:v>
                </c:pt>
                <c:pt idx="83">
                  <c:v>390.58133398743496</c:v>
                </c:pt>
                <c:pt idx="84">
                  <c:v>387.2308386185381</c:v>
                </c:pt>
                <c:pt idx="85">
                  <c:v>385.55609774704965</c:v>
                </c:pt>
                <c:pt idx="86">
                  <c:v>399.8021729042451</c:v>
                </c:pt>
                <c:pt idx="87">
                  <c:v>403.99685049642153</c:v>
                </c:pt>
                <c:pt idx="88">
                  <c:v>398.9634915950041</c:v>
                </c:pt>
                <c:pt idx="89">
                  <c:v>396.4479557776415</c:v>
                </c:pt>
                <c:pt idx="90">
                  <c:v>388.9059173198918</c:v>
                </c:pt>
                <c:pt idx="91">
                  <c:v>386.3934259625785</c:v>
                </c:pt>
                <c:pt idx="92">
                  <c:v>402.3187251818705</c:v>
                </c:pt>
                <c:pt idx="93">
                  <c:v>418.27462459848755</c:v>
                </c:pt>
                <c:pt idx="94">
                  <c:v>382.20762894879294</c:v>
                </c:pt>
                <c:pt idx="95">
                  <c:v>345.4633127954993</c:v>
                </c:pt>
                <c:pt idx="96">
                  <c:v>317.1809223025416</c:v>
                </c:pt>
                <c:pt idx="97">
                  <c:v>293.9616537097387</c:v>
                </c:pt>
                <c:pt idx="98">
                  <c:v>274.1109681479634</c:v>
                </c:pt>
                <c:pt idx="99">
                  <c:v>261.7283439173294</c:v>
                </c:pt>
                <c:pt idx="100">
                  <c:v>222.2275741535939</c:v>
                </c:pt>
                <c:pt idx="101">
                  <c:v>189.45319641531856</c:v>
                </c:pt>
                <c:pt idx="102">
                  <c:v>168.21900841622386</c:v>
                </c:pt>
                <c:pt idx="103">
                  <c:v>141.34588300595587</c:v>
                </c:pt>
                <c:pt idx="104">
                  <c:v>125.91283645672416</c:v>
                </c:pt>
              </c:numCache>
            </c:numRef>
          </c:yVal>
          <c:smooth val="0"/>
        </c:ser>
        <c:axId val="53245263"/>
        <c:axId val="41207928"/>
      </c:scatterChart>
      <c:valAx>
        <c:axId val="53245263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1207928"/>
        <c:crosses val="autoZero"/>
        <c:crossBetween val="midCat"/>
        <c:dispUnits/>
      </c:valAx>
      <c:valAx>
        <c:axId val="4120792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2452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8"/>
  <sheetViews>
    <sheetView tabSelected="1" workbookViewId="0" topLeftCell="A1">
      <pane ySplit="7" topLeftCell="BM103" activePane="bottomLeft" state="frozen"/>
      <selection pane="topLeft" activeCell="AB1" sqref="AB1"/>
      <selection pane="bottomLeft" activeCell="Z746" sqref="Z746"/>
    </sheetView>
  </sheetViews>
  <sheetFormatPr defaultColWidth="9.140625" defaultRowHeight="12.75"/>
  <cols>
    <col min="1" max="1" width="8.140625" style="21" bestFit="1" customWidth="1"/>
    <col min="2" max="2" width="8.140625" style="21" customWidth="1"/>
    <col min="3" max="3" width="9.8515625" style="21" customWidth="1"/>
    <col min="4" max="4" width="8.421875" style="3" bestFit="1" customWidth="1"/>
    <col min="5" max="5" width="8.57421875" style="24" bestFit="1" customWidth="1"/>
    <col min="8" max="8" width="10.140625" style="0" customWidth="1"/>
    <col min="9" max="15" width="8.8515625" style="0" customWidth="1"/>
    <col min="25" max="28" width="9.140625" style="28" customWidth="1"/>
  </cols>
  <sheetData>
    <row r="1" spans="1:72" s="55" customFormat="1" ht="12.75">
      <c r="A1" s="30" t="s">
        <v>123</v>
      </c>
      <c r="B1" s="31"/>
      <c r="C1" s="31"/>
      <c r="D1" s="32"/>
      <c r="E1" s="33"/>
      <c r="F1" s="34"/>
      <c r="G1" s="35"/>
      <c r="H1" s="36"/>
      <c r="I1" s="37"/>
      <c r="J1" s="38"/>
      <c r="K1" s="38"/>
      <c r="L1" s="38"/>
      <c r="M1" s="39"/>
      <c r="N1" s="12"/>
      <c r="O1" s="13"/>
      <c r="P1" s="40"/>
      <c r="Q1" s="40"/>
      <c r="R1" s="40"/>
      <c r="S1" s="40"/>
      <c r="T1" s="40"/>
      <c r="U1" s="39"/>
      <c r="V1" s="1"/>
      <c r="W1" s="41"/>
      <c r="X1" s="4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0"/>
      <c r="AO1" s="39"/>
      <c r="AP1" s="42"/>
      <c r="AQ1" s="43"/>
      <c r="AR1" s="44"/>
      <c r="AS1" s="42"/>
      <c r="AT1" s="42"/>
      <c r="AU1" s="45"/>
      <c r="AV1" s="45"/>
      <c r="AW1" s="46"/>
      <c r="AX1" s="47"/>
      <c r="AY1" s="48"/>
      <c r="AZ1" s="39"/>
      <c r="BA1" s="47"/>
      <c r="BB1" s="39"/>
      <c r="BC1" s="42"/>
      <c r="BD1" s="47"/>
      <c r="BE1" s="49"/>
      <c r="BF1" s="50"/>
      <c r="BG1" s="51"/>
      <c r="BH1" s="52"/>
      <c r="BI1" s="52"/>
      <c r="BJ1" s="53"/>
      <c r="BK1" s="54"/>
      <c r="BL1" s="54"/>
      <c r="BM1" s="54"/>
      <c r="BN1" s="54"/>
      <c r="BO1" s="54"/>
      <c r="BP1" s="54"/>
      <c r="BQ1" s="54"/>
      <c r="BR1" s="54"/>
      <c r="BS1" s="54"/>
      <c r="BT1" s="54"/>
    </row>
    <row r="2" spans="1:72" s="55" customFormat="1" ht="12.75">
      <c r="A2" s="56" t="s">
        <v>128</v>
      </c>
      <c r="B2" s="57"/>
      <c r="C2" s="57"/>
      <c r="D2" s="32"/>
      <c r="E2" s="33"/>
      <c r="F2" s="34"/>
      <c r="G2" s="35"/>
      <c r="H2" s="36"/>
      <c r="I2" s="37"/>
      <c r="J2" s="38"/>
      <c r="K2" s="38"/>
      <c r="L2" s="38"/>
      <c r="M2" s="39"/>
      <c r="N2" s="12"/>
      <c r="O2" s="13"/>
      <c r="P2" s="40"/>
      <c r="Q2" s="40"/>
      <c r="R2" s="40"/>
      <c r="S2" s="40"/>
      <c r="T2" s="40"/>
      <c r="U2" s="39"/>
      <c r="V2" s="1"/>
      <c r="W2" s="41"/>
      <c r="X2" s="4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0"/>
      <c r="AO2" s="39"/>
      <c r="AP2" s="42"/>
      <c r="AQ2" s="43"/>
      <c r="AR2" s="44"/>
      <c r="AS2" s="42"/>
      <c r="AT2" s="42"/>
      <c r="AU2" s="45"/>
      <c r="AV2" s="45"/>
      <c r="AW2" s="46"/>
      <c r="AX2" s="47"/>
      <c r="AY2" s="48"/>
      <c r="AZ2" s="39"/>
      <c r="BA2" s="47"/>
      <c r="BB2" s="39"/>
      <c r="BC2" s="42"/>
      <c r="BD2" s="47"/>
      <c r="BE2" s="49"/>
      <c r="BF2" s="50"/>
      <c r="BG2" s="51"/>
      <c r="BH2" s="52"/>
      <c r="BI2" s="52"/>
      <c r="BJ2" s="53"/>
      <c r="BK2" s="54"/>
      <c r="BL2" s="54"/>
      <c r="BM2" s="54"/>
      <c r="BN2" s="54"/>
      <c r="BO2" s="54"/>
      <c r="BP2" s="54"/>
      <c r="BQ2" s="54"/>
      <c r="BR2" s="54"/>
      <c r="BS2" s="54"/>
      <c r="BT2" s="54"/>
    </row>
    <row r="3" spans="1:72" s="55" customFormat="1" ht="12.75">
      <c r="A3" s="56" t="s">
        <v>124</v>
      </c>
      <c r="B3" s="57"/>
      <c r="C3" s="57"/>
      <c r="D3" s="32"/>
      <c r="E3" s="33"/>
      <c r="F3" s="34"/>
      <c r="G3" s="35"/>
      <c r="H3" s="36"/>
      <c r="I3" s="37"/>
      <c r="J3" s="38"/>
      <c r="K3" s="38"/>
      <c r="L3" s="38"/>
      <c r="M3" s="39"/>
      <c r="N3" s="12"/>
      <c r="O3" s="13"/>
      <c r="P3" s="40"/>
      <c r="Q3" s="40"/>
      <c r="R3" s="40"/>
      <c r="S3" s="40"/>
      <c r="T3" s="40"/>
      <c r="U3" s="39"/>
      <c r="V3" s="1"/>
      <c r="W3" s="41"/>
      <c r="X3" s="4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10"/>
      <c r="AO3" s="39"/>
      <c r="AP3" s="42"/>
      <c r="AQ3" s="43"/>
      <c r="AR3" s="44"/>
      <c r="AS3" s="42"/>
      <c r="AT3" s="42"/>
      <c r="AU3" s="45"/>
      <c r="AV3" s="45"/>
      <c r="AW3" s="46"/>
      <c r="AX3" s="47"/>
      <c r="AY3" s="48"/>
      <c r="AZ3" s="39"/>
      <c r="BA3" s="47"/>
      <c r="BB3" s="39"/>
      <c r="BC3" s="42"/>
      <c r="BD3" s="47"/>
      <c r="BE3" s="49"/>
      <c r="BF3" s="50"/>
      <c r="BG3" s="51"/>
      <c r="BH3" s="52"/>
      <c r="BI3" s="52"/>
      <c r="BJ3" s="53"/>
      <c r="BK3" s="54"/>
      <c r="BL3" s="54"/>
      <c r="BM3" s="54"/>
      <c r="BN3" s="54"/>
      <c r="BO3" s="54"/>
      <c r="BP3" s="54"/>
      <c r="BQ3" s="54"/>
      <c r="BR3" s="54"/>
      <c r="BS3" s="54"/>
      <c r="BT3" s="54"/>
    </row>
    <row r="4" spans="1:72" s="55" customFormat="1" ht="12.75">
      <c r="A4" s="56" t="s">
        <v>125</v>
      </c>
      <c r="B4" s="57"/>
      <c r="C4" s="57"/>
      <c r="D4" s="32"/>
      <c r="E4" s="33"/>
      <c r="F4" s="34"/>
      <c r="G4" s="35"/>
      <c r="H4" s="36"/>
      <c r="I4" s="37"/>
      <c r="J4" s="38"/>
      <c r="K4" s="38"/>
      <c r="L4" s="38"/>
      <c r="M4" s="39"/>
      <c r="N4" s="12"/>
      <c r="O4" s="13"/>
      <c r="P4" s="40"/>
      <c r="Q4" s="40"/>
      <c r="R4" s="40"/>
      <c r="S4" s="40"/>
      <c r="T4" s="40"/>
      <c r="U4" s="39"/>
      <c r="V4" s="1"/>
      <c r="W4" s="41"/>
      <c r="X4" s="4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0"/>
      <c r="AO4" s="39"/>
      <c r="AP4" s="42"/>
      <c r="AQ4" s="43"/>
      <c r="AR4" s="44"/>
      <c r="AS4" s="42"/>
      <c r="AT4" s="42"/>
      <c r="AU4" s="45"/>
      <c r="AV4" s="45"/>
      <c r="AW4" s="46"/>
      <c r="AX4" s="47"/>
      <c r="AY4" s="48"/>
      <c r="AZ4" s="39"/>
      <c r="BA4" s="47"/>
      <c r="BB4" s="39"/>
      <c r="BC4" s="42"/>
      <c r="BD4" s="47"/>
      <c r="BE4" s="49"/>
      <c r="BF4" s="50"/>
      <c r="BG4" s="51"/>
      <c r="BH4" s="52"/>
      <c r="BI4" s="52"/>
      <c r="BJ4" s="53"/>
      <c r="BK4" s="54"/>
      <c r="BL4" s="54"/>
      <c r="BM4" s="54"/>
      <c r="BN4" s="54"/>
      <c r="BO4" s="54"/>
      <c r="BP4" s="54"/>
      <c r="BQ4" s="54"/>
      <c r="BR4" s="54"/>
      <c r="BS4" s="54"/>
      <c r="BT4" s="54"/>
    </row>
    <row r="5" spans="1:72" s="55" customFormat="1" ht="12.75">
      <c r="A5" s="56" t="s">
        <v>126</v>
      </c>
      <c r="B5" s="57"/>
      <c r="C5" s="57"/>
      <c r="D5" s="32"/>
      <c r="E5" s="33"/>
      <c r="F5" s="34"/>
      <c r="G5" s="35"/>
      <c r="H5" s="36"/>
      <c r="I5" s="37"/>
      <c r="J5" s="38"/>
      <c r="K5" s="38"/>
      <c r="L5" s="38"/>
      <c r="M5" s="39"/>
      <c r="N5" s="12"/>
      <c r="O5" s="13"/>
      <c r="P5" s="40"/>
      <c r="Q5" s="40"/>
      <c r="R5" s="40"/>
      <c r="S5" s="40"/>
      <c r="T5" s="40"/>
      <c r="U5" s="39"/>
      <c r="V5" s="1"/>
      <c r="W5" s="41"/>
      <c r="X5" s="4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0"/>
      <c r="AO5" s="39"/>
      <c r="AP5" s="42"/>
      <c r="AQ5" s="43"/>
      <c r="AR5" s="44"/>
      <c r="AS5" s="53"/>
      <c r="AT5" s="53"/>
      <c r="AU5" s="45"/>
      <c r="AV5" s="45"/>
      <c r="AW5" s="46"/>
      <c r="AY5" s="48"/>
      <c r="AZ5" s="39"/>
      <c r="BA5" s="47"/>
      <c r="BB5" s="39"/>
      <c r="BC5" s="42"/>
      <c r="BD5" s="47"/>
      <c r="BE5" s="49"/>
      <c r="BF5" s="50"/>
      <c r="BG5" s="51"/>
      <c r="BH5" s="52"/>
      <c r="BI5" s="52"/>
      <c r="BJ5" s="53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ht="12.75">
      <c r="A6" s="58" t="s">
        <v>127</v>
      </c>
      <c r="B6" s="59"/>
      <c r="C6" s="59"/>
      <c r="D6" s="44"/>
      <c r="E6" s="60"/>
      <c r="F6" s="3"/>
      <c r="G6" s="61"/>
      <c r="H6" s="62"/>
      <c r="I6" s="63"/>
      <c r="J6" s="64"/>
      <c r="K6" s="64"/>
      <c r="L6" s="64"/>
      <c r="M6" s="65"/>
      <c r="N6" s="66"/>
      <c r="O6" s="67"/>
      <c r="P6" s="68"/>
      <c r="Q6" s="68"/>
      <c r="R6" s="68"/>
      <c r="S6" s="68"/>
      <c r="T6" s="68"/>
      <c r="U6" s="65"/>
      <c r="V6" s="69"/>
      <c r="W6" s="70"/>
      <c r="X6" s="70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2"/>
      <c r="AO6" s="65"/>
      <c r="AP6" s="73"/>
      <c r="AQ6" s="74"/>
      <c r="AR6" s="44"/>
      <c r="AS6" s="73"/>
      <c r="AT6" s="73"/>
      <c r="AU6" s="75"/>
      <c r="AV6" s="75"/>
      <c r="AW6" s="46"/>
      <c r="AX6" s="76"/>
      <c r="AY6" s="77"/>
      <c r="AZ6" s="65"/>
      <c r="BA6" s="76"/>
      <c r="BB6" s="65"/>
      <c r="BC6" s="73"/>
      <c r="BD6" s="76"/>
      <c r="BE6" s="78"/>
      <c r="BF6" s="28"/>
      <c r="BG6" s="79"/>
      <c r="BH6" s="80"/>
      <c r="BI6" s="80"/>
      <c r="BJ6" s="81"/>
      <c r="BK6" s="82"/>
      <c r="BL6" s="82"/>
      <c r="BM6" s="82"/>
      <c r="BN6" s="82"/>
      <c r="BO6" s="82"/>
      <c r="BP6" s="82"/>
      <c r="BQ6" s="82"/>
      <c r="BR6" s="82"/>
      <c r="BS6" s="82"/>
      <c r="BT6" s="82"/>
    </row>
    <row r="7" spans="1:49" ht="18.75">
      <c r="A7" s="4" t="s">
        <v>0</v>
      </c>
      <c r="B7" s="5" t="s">
        <v>1</v>
      </c>
      <c r="C7" s="6" t="s">
        <v>2</v>
      </c>
      <c r="D7" s="7" t="s">
        <v>1</v>
      </c>
      <c r="E7" s="8" t="s">
        <v>3</v>
      </c>
      <c r="F7" s="9" t="s">
        <v>4</v>
      </c>
      <c r="G7" s="9" t="s">
        <v>5</v>
      </c>
      <c r="H7" s="10" t="s">
        <v>6</v>
      </c>
      <c r="I7" s="11" t="s">
        <v>7</v>
      </c>
      <c r="J7" s="12" t="s">
        <v>8</v>
      </c>
      <c r="K7" s="12" t="s">
        <v>9</v>
      </c>
      <c r="L7" s="12" t="s">
        <v>10</v>
      </c>
      <c r="M7" s="13" t="s">
        <v>11</v>
      </c>
      <c r="N7" s="14" t="s">
        <v>12</v>
      </c>
      <c r="O7" s="14" t="s">
        <v>13</v>
      </c>
      <c r="P7" s="14" t="s">
        <v>14</v>
      </c>
      <c r="Q7" s="14" t="s">
        <v>129</v>
      </c>
      <c r="R7" s="15" t="s">
        <v>15</v>
      </c>
      <c r="S7" s="1" t="s">
        <v>16</v>
      </c>
      <c r="T7" s="1" t="s">
        <v>17</v>
      </c>
      <c r="U7" s="1" t="s">
        <v>18</v>
      </c>
      <c r="V7" t="s">
        <v>49</v>
      </c>
      <c r="W7" t="s">
        <v>50</v>
      </c>
      <c r="X7" t="s">
        <v>51</v>
      </c>
      <c r="Y7" s="2" t="s">
        <v>19</v>
      </c>
      <c r="Z7" s="2" t="s">
        <v>20</v>
      </c>
      <c r="AA7" s="2" t="s">
        <v>21</v>
      </c>
      <c r="AB7" s="2" t="s">
        <v>22</v>
      </c>
      <c r="AC7" s="26" t="s">
        <v>40</v>
      </c>
      <c r="AD7" s="27" t="s">
        <v>41</v>
      </c>
      <c r="AE7" s="27" t="s">
        <v>42</v>
      </c>
      <c r="AF7" s="27" t="s">
        <v>43</v>
      </c>
      <c r="AG7" s="27" t="s">
        <v>44</v>
      </c>
      <c r="AH7" s="27" t="s">
        <v>45</v>
      </c>
      <c r="AI7" s="27" t="s">
        <v>46</v>
      </c>
      <c r="AJ7" s="27" t="s">
        <v>41</v>
      </c>
      <c r="AK7" s="27" t="s">
        <v>42</v>
      </c>
      <c r="AL7" s="27" t="s">
        <v>43</v>
      </c>
      <c r="AM7" s="27" t="s">
        <v>44</v>
      </c>
      <c r="AN7" s="27" t="s">
        <v>45</v>
      </c>
      <c r="AO7" s="27" t="s">
        <v>46</v>
      </c>
      <c r="AP7" s="16" t="s">
        <v>23</v>
      </c>
      <c r="AQ7" s="5"/>
      <c r="AR7" s="5"/>
      <c r="AS7" s="16" t="s">
        <v>24</v>
      </c>
      <c r="AT7" s="17"/>
      <c r="AU7" s="18"/>
      <c r="AV7" s="18"/>
      <c r="AW7" s="19" t="s">
        <v>25</v>
      </c>
    </row>
    <row r="8" spans="1:49" ht="14.25">
      <c r="A8" s="4" t="s">
        <v>26</v>
      </c>
      <c r="B8" s="5">
        <v>2003</v>
      </c>
      <c r="C8" s="6" t="s">
        <v>27</v>
      </c>
      <c r="D8" s="7">
        <v>2003</v>
      </c>
      <c r="E8" s="8" t="s">
        <v>28</v>
      </c>
      <c r="F8" s="9" t="s">
        <v>29</v>
      </c>
      <c r="G8" s="9" t="s">
        <v>29</v>
      </c>
      <c r="H8" s="10" t="s">
        <v>30</v>
      </c>
      <c r="I8" s="11" t="s">
        <v>30</v>
      </c>
      <c r="J8" s="12" t="s">
        <v>31</v>
      </c>
      <c r="K8" s="12" t="s">
        <v>31</v>
      </c>
      <c r="L8" s="12" t="s">
        <v>31</v>
      </c>
      <c r="M8" s="13" t="s">
        <v>31</v>
      </c>
      <c r="N8" s="14" t="s">
        <v>32</v>
      </c>
      <c r="O8" s="14" t="s">
        <v>33</v>
      </c>
      <c r="P8" s="14" t="s">
        <v>34</v>
      </c>
      <c r="Q8" s="14" t="s">
        <v>130</v>
      </c>
      <c r="R8" s="15" t="s">
        <v>35</v>
      </c>
      <c r="S8" s="15" t="s">
        <v>36</v>
      </c>
      <c r="T8" s="15" t="s">
        <v>36</v>
      </c>
      <c r="U8" s="15" t="s">
        <v>36</v>
      </c>
      <c r="V8" s="15" t="s">
        <v>36</v>
      </c>
      <c r="W8" s="15" t="s">
        <v>36</v>
      </c>
      <c r="X8" s="15" t="s">
        <v>36</v>
      </c>
      <c r="Y8" s="20" t="s">
        <v>37</v>
      </c>
      <c r="Z8" s="20" t="s">
        <v>38</v>
      </c>
      <c r="AA8" s="20" t="s">
        <v>38</v>
      </c>
      <c r="AB8" s="20" t="s">
        <v>33</v>
      </c>
      <c r="AC8" s="26" t="s">
        <v>47</v>
      </c>
      <c r="AD8" s="26" t="s">
        <v>48</v>
      </c>
      <c r="AE8" s="26" t="s">
        <v>48</v>
      </c>
      <c r="AF8" s="26" t="s">
        <v>48</v>
      </c>
      <c r="AG8" s="26" t="s">
        <v>48</v>
      </c>
      <c r="AH8" s="26" t="s">
        <v>48</v>
      </c>
      <c r="AI8" s="26" t="s">
        <v>48</v>
      </c>
      <c r="AJ8" s="26" t="s">
        <v>52</v>
      </c>
      <c r="AK8" s="26" t="s">
        <v>52</v>
      </c>
      <c r="AL8" s="26" t="s">
        <v>52</v>
      </c>
      <c r="AM8" s="26" t="s">
        <v>52</v>
      </c>
      <c r="AN8" s="26" t="s">
        <v>52</v>
      </c>
      <c r="AO8" s="26" t="s">
        <v>52</v>
      </c>
      <c r="AP8" s="16" t="s">
        <v>39</v>
      </c>
      <c r="AQ8" s="5"/>
      <c r="AR8" s="5"/>
      <c r="AS8" s="16" t="s">
        <v>39</v>
      </c>
      <c r="AT8" s="17"/>
      <c r="AU8" s="18"/>
      <c r="AV8" s="18"/>
      <c r="AW8" s="19" t="s">
        <v>39</v>
      </c>
    </row>
    <row r="9" spans="1:49" ht="12.75">
      <c r="A9" s="21">
        <v>37687</v>
      </c>
      <c r="B9" s="22">
        <v>66</v>
      </c>
      <c r="C9" s="23">
        <v>0.815856457</v>
      </c>
      <c r="D9" s="3">
        <v>0.815856457</v>
      </c>
      <c r="E9" s="24">
        <v>0</v>
      </c>
      <c r="F9">
        <v>39.61600183</v>
      </c>
      <c r="G9">
        <v>-78.76550337</v>
      </c>
      <c r="H9" s="25">
        <v>1046.3</v>
      </c>
      <c r="I9">
        <f>+H9-36.33</f>
        <v>1009.9699999999999</v>
      </c>
      <c r="J9">
        <f>(8303.951372*(LN(1013.25/I9)))</f>
        <v>26.924392168680786</v>
      </c>
      <c r="K9">
        <f>+J9+211.9</f>
        <v>238.8243921686808</v>
      </c>
      <c r="L9">
        <f aca="true" t="shared" si="0" ref="L9:L72">+J9+203.354</f>
        <v>230.2783921686808</v>
      </c>
      <c r="M9">
        <f>+AVERAGE(K9:L9)</f>
        <v>234.5513921686808</v>
      </c>
      <c r="N9" s="25">
        <v>4.9</v>
      </c>
      <c r="O9" s="25">
        <v>48.7</v>
      </c>
      <c r="P9">
        <v>73.6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>
        <v>0.661</v>
      </c>
      <c r="AS9">
        <v>0.17</v>
      </c>
      <c r="AW9">
        <v>5.04</v>
      </c>
    </row>
    <row r="10" spans="1:49" ht="12.75">
      <c r="A10" s="21">
        <v>37687</v>
      </c>
      <c r="B10" s="22">
        <v>66</v>
      </c>
      <c r="C10" s="23">
        <v>0.815972209</v>
      </c>
      <c r="D10" s="3">
        <v>0.815972209</v>
      </c>
      <c r="E10" s="24">
        <v>0</v>
      </c>
      <c r="F10">
        <v>39.61603394</v>
      </c>
      <c r="G10">
        <v>-78.76551947</v>
      </c>
      <c r="H10" s="25">
        <v>1046.2</v>
      </c>
      <c r="I10">
        <f aca="true" t="shared" si="1" ref="I10:I73">+H10-36.33</f>
        <v>1009.87</v>
      </c>
      <c r="J10">
        <f aca="true" t="shared" si="2" ref="J10:J73">(8303.951372*(LN(1013.25/I10)))</f>
        <v>27.74663070032423</v>
      </c>
      <c r="K10">
        <f aca="true" t="shared" si="3" ref="K10:K73">+J10+211.9</f>
        <v>239.64663070032424</v>
      </c>
      <c r="L10">
        <f t="shared" si="0"/>
        <v>231.10063070032425</v>
      </c>
      <c r="M10">
        <f aca="true" t="shared" si="4" ref="M10:M73">+AVERAGE(K10:L10)</f>
        <v>235.37363070032424</v>
      </c>
      <c r="N10" s="25">
        <v>5.1</v>
      </c>
      <c r="O10" s="25">
        <v>49.2</v>
      </c>
      <c r="P10">
        <v>86.1</v>
      </c>
      <c r="Q10">
        <f>AVERAGE(P9:P10)</f>
        <v>79.85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>
        <v>0.719</v>
      </c>
      <c r="AS10">
        <v>0.189</v>
      </c>
      <c r="AW10">
        <v>5.04</v>
      </c>
    </row>
    <row r="11" spans="1:49" ht="12.75">
      <c r="A11" s="21">
        <v>37687</v>
      </c>
      <c r="B11" s="22">
        <v>66</v>
      </c>
      <c r="C11" s="23">
        <v>0.816087961</v>
      </c>
      <c r="D11" s="3">
        <v>0.816087961</v>
      </c>
      <c r="E11" s="24">
        <v>0</v>
      </c>
      <c r="F11">
        <v>39.6160243</v>
      </c>
      <c r="G11">
        <v>-78.76549995</v>
      </c>
      <c r="H11" s="25">
        <v>1046.1</v>
      </c>
      <c r="I11">
        <f t="shared" si="1"/>
        <v>1009.7699999999999</v>
      </c>
      <c r="J11">
        <f t="shared" si="2"/>
        <v>28.56895065623738</v>
      </c>
      <c r="K11">
        <f t="shared" si="3"/>
        <v>240.46895065623738</v>
      </c>
      <c r="L11">
        <f t="shared" si="0"/>
        <v>231.9229506562374</v>
      </c>
      <c r="M11">
        <f t="shared" si="4"/>
        <v>236.1959506562374</v>
      </c>
      <c r="N11" s="25">
        <v>5.5</v>
      </c>
      <c r="O11" s="25">
        <v>50.1</v>
      </c>
      <c r="P11">
        <v>98.6</v>
      </c>
      <c r="Q11">
        <f aca="true" t="shared" si="5" ref="Q11:Q74">AVERAGE(P10:P11)</f>
        <v>92.35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>
        <v>0.731</v>
      </c>
      <c r="AS11">
        <v>0.191</v>
      </c>
      <c r="AW11">
        <v>5.041</v>
      </c>
    </row>
    <row r="12" spans="1:49" ht="12.75">
      <c r="A12" s="21">
        <v>37687</v>
      </c>
      <c r="B12" s="22">
        <v>66</v>
      </c>
      <c r="C12" s="23">
        <v>0.816203713</v>
      </c>
      <c r="D12" s="3">
        <v>0.816203713</v>
      </c>
      <c r="E12" s="24">
        <v>0</v>
      </c>
      <c r="F12">
        <v>39.61601646</v>
      </c>
      <c r="G12">
        <v>-78.76549456</v>
      </c>
      <c r="H12" s="25">
        <v>1046.2</v>
      </c>
      <c r="I12">
        <f t="shared" si="1"/>
        <v>1009.87</v>
      </c>
      <c r="J12">
        <f t="shared" si="2"/>
        <v>27.74663070032423</v>
      </c>
      <c r="K12">
        <f t="shared" si="3"/>
        <v>239.64663070032424</v>
      </c>
      <c r="L12">
        <f t="shared" si="0"/>
        <v>231.10063070032425</v>
      </c>
      <c r="M12">
        <f t="shared" si="4"/>
        <v>235.37363070032424</v>
      </c>
      <c r="N12" s="25">
        <v>5.6</v>
      </c>
      <c r="O12" s="25">
        <v>51.2</v>
      </c>
      <c r="P12">
        <v>111</v>
      </c>
      <c r="Q12">
        <f t="shared" si="5"/>
        <v>104.8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>
        <v>0.741</v>
      </c>
      <c r="AS12">
        <v>0.18</v>
      </c>
      <c r="AW12">
        <v>5.041</v>
      </c>
    </row>
    <row r="13" spans="1:49" ht="12.75">
      <c r="A13" s="21">
        <v>37687</v>
      </c>
      <c r="B13" s="22">
        <v>66</v>
      </c>
      <c r="C13" s="23">
        <v>0.816319466</v>
      </c>
      <c r="D13" s="3">
        <v>0.816319466</v>
      </c>
      <c r="E13" s="24">
        <v>0</v>
      </c>
      <c r="F13">
        <v>39.61599816</v>
      </c>
      <c r="G13">
        <v>-78.76549267</v>
      </c>
      <c r="H13" s="25">
        <v>1046.5</v>
      </c>
      <c r="I13">
        <f t="shared" si="1"/>
        <v>1010.17</v>
      </c>
      <c r="J13">
        <f t="shared" si="2"/>
        <v>25.280159313703777</v>
      </c>
      <c r="K13">
        <f t="shared" si="3"/>
        <v>237.18015931370377</v>
      </c>
      <c r="L13">
        <f t="shared" si="0"/>
        <v>228.63415931370378</v>
      </c>
      <c r="M13">
        <f t="shared" si="4"/>
        <v>232.90715931370377</v>
      </c>
      <c r="N13" s="25">
        <v>5.6</v>
      </c>
      <c r="O13" s="25">
        <v>50.9</v>
      </c>
      <c r="P13">
        <v>123.4</v>
      </c>
      <c r="Q13">
        <f t="shared" si="5"/>
        <v>117.2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>
        <v>0.801</v>
      </c>
      <c r="AS13">
        <v>0.181</v>
      </c>
      <c r="AW13">
        <v>5.041</v>
      </c>
    </row>
    <row r="14" spans="1:49" ht="12.75">
      <c r="A14" s="21">
        <v>37687</v>
      </c>
      <c r="B14" s="22">
        <v>66</v>
      </c>
      <c r="C14" s="23">
        <v>0.816435158</v>
      </c>
      <c r="D14" s="3">
        <v>0.816435158</v>
      </c>
      <c r="E14" s="24">
        <v>0</v>
      </c>
      <c r="F14">
        <v>39.6159805</v>
      </c>
      <c r="G14">
        <v>-78.76549444</v>
      </c>
      <c r="H14" s="25">
        <v>1046.1</v>
      </c>
      <c r="I14">
        <f t="shared" si="1"/>
        <v>1009.7699999999999</v>
      </c>
      <c r="J14">
        <f t="shared" si="2"/>
        <v>28.56895065623738</v>
      </c>
      <c r="K14">
        <f t="shared" si="3"/>
        <v>240.46895065623738</v>
      </c>
      <c r="L14">
        <f t="shared" si="0"/>
        <v>231.9229506562374</v>
      </c>
      <c r="M14">
        <f t="shared" si="4"/>
        <v>236.1959506562374</v>
      </c>
      <c r="N14" s="25">
        <v>5.3</v>
      </c>
      <c r="O14" s="25">
        <v>50.6</v>
      </c>
      <c r="P14">
        <v>135.8</v>
      </c>
      <c r="Q14">
        <f t="shared" si="5"/>
        <v>129.60000000000002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>
        <v>0.789</v>
      </c>
      <c r="AS14">
        <v>0.201</v>
      </c>
      <c r="AW14">
        <v>5.041</v>
      </c>
    </row>
    <row r="15" spans="1:49" ht="12.75">
      <c r="A15" s="21">
        <v>37687</v>
      </c>
      <c r="B15" s="22">
        <v>66</v>
      </c>
      <c r="C15" s="23">
        <v>0.81655091</v>
      </c>
      <c r="D15" s="3">
        <v>0.81655091</v>
      </c>
      <c r="E15" s="24">
        <v>0</v>
      </c>
      <c r="F15">
        <v>39.61594818</v>
      </c>
      <c r="G15">
        <v>-78.76549995</v>
      </c>
      <c r="H15" s="25">
        <v>1046.2</v>
      </c>
      <c r="I15">
        <f t="shared" si="1"/>
        <v>1009.87</v>
      </c>
      <c r="J15">
        <f t="shared" si="2"/>
        <v>27.74663070032423</v>
      </c>
      <c r="K15">
        <f t="shared" si="3"/>
        <v>239.64663070032424</v>
      </c>
      <c r="L15">
        <f t="shared" si="0"/>
        <v>231.10063070032425</v>
      </c>
      <c r="M15">
        <f t="shared" si="4"/>
        <v>235.37363070032424</v>
      </c>
      <c r="N15" s="25">
        <v>4.8</v>
      </c>
      <c r="O15" s="25">
        <v>49.4</v>
      </c>
      <c r="P15">
        <v>148.5</v>
      </c>
      <c r="Q15">
        <f t="shared" si="5"/>
        <v>142.15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>
        <v>0.821</v>
      </c>
      <c r="AS15">
        <v>0.211</v>
      </c>
      <c r="AW15">
        <v>5.042</v>
      </c>
    </row>
    <row r="16" spans="1:49" ht="12.75">
      <c r="A16" s="21">
        <v>37687</v>
      </c>
      <c r="B16" s="22">
        <v>66</v>
      </c>
      <c r="C16" s="23">
        <v>0.816666663</v>
      </c>
      <c r="D16" s="3">
        <v>0.816666663</v>
      </c>
      <c r="E16" s="24">
        <v>0</v>
      </c>
      <c r="F16">
        <v>39.6157903</v>
      </c>
      <c r="G16">
        <v>-78.76551669</v>
      </c>
      <c r="H16" s="25">
        <v>1045.8</v>
      </c>
      <c r="I16">
        <f t="shared" si="1"/>
        <v>1009.4699999999999</v>
      </c>
      <c r="J16">
        <f t="shared" si="2"/>
        <v>31.036399230878423</v>
      </c>
      <c r="K16">
        <f t="shared" si="3"/>
        <v>242.93639923087844</v>
      </c>
      <c r="L16">
        <f t="shared" si="0"/>
        <v>234.39039923087844</v>
      </c>
      <c r="M16">
        <f t="shared" si="4"/>
        <v>238.66339923087844</v>
      </c>
      <c r="N16" s="25">
        <v>4.8</v>
      </c>
      <c r="O16" s="25">
        <v>49</v>
      </c>
      <c r="P16">
        <v>160.6</v>
      </c>
      <c r="Q16">
        <f t="shared" si="5"/>
        <v>154.55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>
        <v>0.672</v>
      </c>
      <c r="AS16">
        <v>0.19</v>
      </c>
      <c r="AW16">
        <v>5.04</v>
      </c>
    </row>
    <row r="17" spans="1:49" ht="12.75">
      <c r="A17" s="21">
        <v>37687</v>
      </c>
      <c r="B17" s="22">
        <v>66</v>
      </c>
      <c r="C17" s="23">
        <v>0.816782415</v>
      </c>
      <c r="D17" s="3">
        <v>0.816782415</v>
      </c>
      <c r="E17" s="24">
        <v>0</v>
      </c>
      <c r="F17">
        <v>39.61566445</v>
      </c>
      <c r="G17">
        <v>-78.76559423</v>
      </c>
      <c r="H17" s="25">
        <v>1046.3</v>
      </c>
      <c r="I17">
        <f t="shared" si="1"/>
        <v>1009.9699999999999</v>
      </c>
      <c r="J17">
        <f t="shared" si="2"/>
        <v>26.924392168680786</v>
      </c>
      <c r="K17">
        <f t="shared" si="3"/>
        <v>238.8243921686808</v>
      </c>
      <c r="L17">
        <f t="shared" si="0"/>
        <v>230.2783921686808</v>
      </c>
      <c r="M17">
        <f t="shared" si="4"/>
        <v>234.5513921686808</v>
      </c>
      <c r="N17" s="25">
        <v>5</v>
      </c>
      <c r="O17" s="25">
        <v>49.8</v>
      </c>
      <c r="P17">
        <v>173</v>
      </c>
      <c r="Q17">
        <f t="shared" si="5"/>
        <v>166.8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>
        <v>0.771</v>
      </c>
      <c r="AS17">
        <v>0.171</v>
      </c>
      <c r="AW17">
        <v>5.041</v>
      </c>
    </row>
    <row r="18" spans="1:49" ht="12.75">
      <c r="A18" s="21">
        <v>37687</v>
      </c>
      <c r="B18" s="22">
        <v>66</v>
      </c>
      <c r="C18" s="23">
        <v>0.816898167</v>
      </c>
      <c r="D18" s="3">
        <v>0.816898167</v>
      </c>
      <c r="E18" s="24">
        <v>0</v>
      </c>
      <c r="F18">
        <v>39.61561527</v>
      </c>
      <c r="G18">
        <v>-78.76562855</v>
      </c>
      <c r="H18" s="25">
        <v>1046.3</v>
      </c>
      <c r="I18">
        <f t="shared" si="1"/>
        <v>1009.9699999999999</v>
      </c>
      <c r="J18">
        <f t="shared" si="2"/>
        <v>26.924392168680786</v>
      </c>
      <c r="K18">
        <f t="shared" si="3"/>
        <v>238.8243921686808</v>
      </c>
      <c r="L18">
        <f t="shared" si="0"/>
        <v>230.2783921686808</v>
      </c>
      <c r="M18">
        <f t="shared" si="4"/>
        <v>234.5513921686808</v>
      </c>
      <c r="N18" s="25">
        <v>5.1</v>
      </c>
      <c r="O18" s="25">
        <v>49.7</v>
      </c>
      <c r="P18">
        <v>185.4</v>
      </c>
      <c r="Q18">
        <f t="shared" si="5"/>
        <v>179.2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>
        <v>0.711</v>
      </c>
      <c r="AS18">
        <v>0.201</v>
      </c>
      <c r="AW18">
        <v>5.042</v>
      </c>
    </row>
    <row r="19" spans="1:49" ht="12.75">
      <c r="A19" s="21">
        <v>37687</v>
      </c>
      <c r="B19" s="22">
        <v>66</v>
      </c>
      <c r="C19" s="23">
        <v>0.81701386</v>
      </c>
      <c r="D19" s="3">
        <v>0.81701386</v>
      </c>
      <c r="E19" s="24">
        <v>0</v>
      </c>
      <c r="F19">
        <v>39.61551363</v>
      </c>
      <c r="G19">
        <v>-78.76574327</v>
      </c>
      <c r="H19" s="25">
        <v>1046.1</v>
      </c>
      <c r="I19">
        <f t="shared" si="1"/>
        <v>1009.7699999999999</v>
      </c>
      <c r="J19">
        <f t="shared" si="2"/>
        <v>28.56895065623738</v>
      </c>
      <c r="K19">
        <f t="shared" si="3"/>
        <v>240.46895065623738</v>
      </c>
      <c r="L19">
        <f t="shared" si="0"/>
        <v>231.9229506562374</v>
      </c>
      <c r="M19">
        <f t="shared" si="4"/>
        <v>236.1959506562374</v>
      </c>
      <c r="N19" s="25">
        <v>5.4</v>
      </c>
      <c r="O19" s="25">
        <v>50.4</v>
      </c>
      <c r="P19">
        <v>197.9</v>
      </c>
      <c r="Q19">
        <f t="shared" si="5"/>
        <v>191.65</v>
      </c>
      <c r="AC19">
        <v>46607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>
        <v>0.671</v>
      </c>
      <c r="AS19">
        <v>0.18</v>
      </c>
      <c r="AW19">
        <v>5.04</v>
      </c>
    </row>
    <row r="20" spans="1:49" ht="12.75">
      <c r="A20" s="21">
        <v>37687</v>
      </c>
      <c r="B20" s="22">
        <v>66</v>
      </c>
      <c r="C20" s="23">
        <v>0.817129612</v>
      </c>
      <c r="D20" s="3">
        <v>0.817129612</v>
      </c>
      <c r="E20" s="24">
        <v>0</v>
      </c>
      <c r="F20">
        <v>39.61551176</v>
      </c>
      <c r="G20">
        <v>-78.76608147</v>
      </c>
      <c r="H20" s="25">
        <v>1046.3</v>
      </c>
      <c r="I20">
        <f t="shared" si="1"/>
        <v>1009.9699999999999</v>
      </c>
      <c r="J20">
        <f t="shared" si="2"/>
        <v>26.924392168680786</v>
      </c>
      <c r="K20">
        <f t="shared" si="3"/>
        <v>238.8243921686808</v>
      </c>
      <c r="L20">
        <f t="shared" si="0"/>
        <v>230.2783921686808</v>
      </c>
      <c r="M20">
        <f t="shared" si="4"/>
        <v>234.5513921686808</v>
      </c>
      <c r="N20" s="25">
        <v>5.1</v>
      </c>
      <c r="O20" s="25">
        <v>50.1</v>
      </c>
      <c r="P20">
        <v>210.6</v>
      </c>
      <c r="Q20">
        <f t="shared" si="5"/>
        <v>204.25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>
        <v>0.75</v>
      </c>
      <c r="AS20">
        <v>0.171</v>
      </c>
      <c r="AW20">
        <v>5.041</v>
      </c>
    </row>
    <row r="21" spans="1:49" ht="12.75">
      <c r="A21" s="21">
        <v>37687</v>
      </c>
      <c r="B21" s="22">
        <v>66</v>
      </c>
      <c r="C21" s="23">
        <v>0.817245364</v>
      </c>
      <c r="D21" s="3">
        <v>0.817245364</v>
      </c>
      <c r="E21" s="24">
        <v>0</v>
      </c>
      <c r="F21">
        <v>39.61527861</v>
      </c>
      <c r="G21">
        <v>-78.76632337</v>
      </c>
      <c r="H21" s="25">
        <v>1046.7</v>
      </c>
      <c r="I21">
        <f t="shared" si="1"/>
        <v>1010.37</v>
      </c>
      <c r="J21">
        <f t="shared" si="2"/>
        <v>23.636251962377425</v>
      </c>
      <c r="K21">
        <f t="shared" si="3"/>
        <v>235.53625196237743</v>
      </c>
      <c r="L21">
        <f t="shared" si="0"/>
        <v>226.99025196237744</v>
      </c>
      <c r="M21">
        <f t="shared" si="4"/>
        <v>231.26325196237744</v>
      </c>
      <c r="N21" s="25">
        <v>4.5</v>
      </c>
      <c r="O21" s="25">
        <v>51.5</v>
      </c>
      <c r="P21">
        <v>222.8</v>
      </c>
      <c r="Q21">
        <f t="shared" si="5"/>
        <v>216.7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>
        <v>0.771</v>
      </c>
      <c r="AS21">
        <v>0.2</v>
      </c>
      <c r="AW21">
        <v>5.04</v>
      </c>
    </row>
    <row r="22" spans="1:49" ht="12.75">
      <c r="A22" s="21">
        <v>37687</v>
      </c>
      <c r="B22" s="22">
        <v>66</v>
      </c>
      <c r="C22" s="23">
        <v>0.817361116</v>
      </c>
      <c r="D22" s="3">
        <v>0.817361116</v>
      </c>
      <c r="E22" s="24">
        <v>0</v>
      </c>
      <c r="F22">
        <v>39.61480033</v>
      </c>
      <c r="G22">
        <v>-78.76634857</v>
      </c>
      <c r="H22" s="25">
        <v>1046.5</v>
      </c>
      <c r="I22">
        <f t="shared" si="1"/>
        <v>1010.17</v>
      </c>
      <c r="J22">
        <f t="shared" si="2"/>
        <v>25.280159313703777</v>
      </c>
      <c r="K22">
        <f t="shared" si="3"/>
        <v>237.18015931370377</v>
      </c>
      <c r="L22">
        <f t="shared" si="0"/>
        <v>228.63415931370378</v>
      </c>
      <c r="M22">
        <f t="shared" si="4"/>
        <v>232.90715931370377</v>
      </c>
      <c r="N22" s="25">
        <v>4.2</v>
      </c>
      <c r="O22" s="25">
        <v>50.3</v>
      </c>
      <c r="P22">
        <v>235.9</v>
      </c>
      <c r="Q22">
        <f t="shared" si="5"/>
        <v>229.35000000000002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>
        <v>0.78</v>
      </c>
      <c r="AS22">
        <v>0.191</v>
      </c>
      <c r="AW22">
        <v>5.042</v>
      </c>
    </row>
    <row r="23" spans="1:49" ht="12.75">
      <c r="A23" s="21">
        <v>37687</v>
      </c>
      <c r="B23" s="22">
        <v>66</v>
      </c>
      <c r="C23" s="23">
        <v>0.817476869</v>
      </c>
      <c r="D23" s="3">
        <v>0.817476869</v>
      </c>
      <c r="E23" s="24">
        <v>0</v>
      </c>
      <c r="F23">
        <v>39.61423826</v>
      </c>
      <c r="G23">
        <v>-78.76626308</v>
      </c>
      <c r="H23" s="25">
        <v>1046.3</v>
      </c>
      <c r="I23">
        <f t="shared" si="1"/>
        <v>1009.9699999999999</v>
      </c>
      <c r="J23">
        <f t="shared" si="2"/>
        <v>26.924392168680786</v>
      </c>
      <c r="K23">
        <f t="shared" si="3"/>
        <v>238.8243921686808</v>
      </c>
      <c r="L23">
        <f t="shared" si="0"/>
        <v>230.2783921686808</v>
      </c>
      <c r="M23">
        <f t="shared" si="4"/>
        <v>234.5513921686808</v>
      </c>
      <c r="N23" s="25">
        <v>4.8</v>
      </c>
      <c r="O23" s="25">
        <v>49.9</v>
      </c>
      <c r="P23">
        <v>248.1</v>
      </c>
      <c r="Q23">
        <f t="shared" si="5"/>
        <v>242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>
        <v>0.761</v>
      </c>
      <c r="AS23">
        <v>0.191</v>
      </c>
      <c r="AW23">
        <v>5.041</v>
      </c>
    </row>
    <row r="24" spans="1:49" ht="12.75">
      <c r="A24" s="21">
        <v>37687</v>
      </c>
      <c r="B24" s="22">
        <v>66</v>
      </c>
      <c r="C24" s="23">
        <v>0.817592621</v>
      </c>
      <c r="D24" s="3">
        <v>0.817592621</v>
      </c>
      <c r="E24" s="24">
        <v>0</v>
      </c>
      <c r="F24">
        <v>39.61392388</v>
      </c>
      <c r="G24">
        <v>-78.76619857</v>
      </c>
      <c r="H24" s="25">
        <v>1046.3</v>
      </c>
      <c r="I24">
        <f t="shared" si="1"/>
        <v>1009.9699999999999</v>
      </c>
      <c r="J24">
        <f t="shared" si="2"/>
        <v>26.924392168680786</v>
      </c>
      <c r="K24">
        <f t="shared" si="3"/>
        <v>238.8243921686808</v>
      </c>
      <c r="L24">
        <f t="shared" si="0"/>
        <v>230.2783921686808</v>
      </c>
      <c r="M24">
        <f t="shared" si="4"/>
        <v>234.5513921686808</v>
      </c>
      <c r="N24" s="25">
        <v>5.2</v>
      </c>
      <c r="O24" s="25">
        <v>49.6</v>
      </c>
      <c r="P24">
        <v>260.7</v>
      </c>
      <c r="Q24">
        <f t="shared" si="5"/>
        <v>254.39999999999998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>
        <v>0.674</v>
      </c>
      <c r="AS24">
        <v>0.181</v>
      </c>
      <c r="AW24">
        <v>5.042</v>
      </c>
    </row>
    <row r="25" spans="1:49" ht="12.75">
      <c r="A25" s="21">
        <v>37687</v>
      </c>
      <c r="B25" s="22">
        <v>66</v>
      </c>
      <c r="C25" s="23">
        <v>0.817708313</v>
      </c>
      <c r="D25" s="3">
        <v>0.817708313</v>
      </c>
      <c r="E25" s="24">
        <v>0</v>
      </c>
      <c r="F25">
        <v>39.6139205</v>
      </c>
      <c r="G25">
        <v>-78.76615639</v>
      </c>
      <c r="H25" s="25">
        <v>1046.3</v>
      </c>
      <c r="I25">
        <f t="shared" si="1"/>
        <v>1009.9699999999999</v>
      </c>
      <c r="J25">
        <f t="shared" si="2"/>
        <v>26.924392168680786</v>
      </c>
      <c r="K25">
        <f t="shared" si="3"/>
        <v>238.8243921686808</v>
      </c>
      <c r="L25">
        <f t="shared" si="0"/>
        <v>230.2783921686808</v>
      </c>
      <c r="M25">
        <f t="shared" si="4"/>
        <v>234.5513921686808</v>
      </c>
      <c r="N25" s="25">
        <v>5.2</v>
      </c>
      <c r="O25" s="25">
        <v>49</v>
      </c>
      <c r="P25">
        <v>272.7</v>
      </c>
      <c r="Q25">
        <f t="shared" si="5"/>
        <v>266.7</v>
      </c>
      <c r="AC25">
        <v>50703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>
        <v>0.769</v>
      </c>
      <c r="AS25">
        <v>0.192</v>
      </c>
      <c r="AW25">
        <v>5.041</v>
      </c>
    </row>
    <row r="26" spans="1:49" ht="12.75">
      <c r="A26" s="21">
        <v>37687</v>
      </c>
      <c r="B26" s="22">
        <v>66</v>
      </c>
      <c r="C26" s="23">
        <v>0.817824066</v>
      </c>
      <c r="D26" s="3">
        <v>0.817824066</v>
      </c>
      <c r="E26" s="24">
        <v>0</v>
      </c>
      <c r="F26">
        <v>39.61390398</v>
      </c>
      <c r="G26">
        <v>-78.76615733</v>
      </c>
      <c r="H26" s="25">
        <v>1046.3</v>
      </c>
      <c r="I26">
        <f t="shared" si="1"/>
        <v>1009.9699999999999</v>
      </c>
      <c r="J26">
        <f t="shared" si="2"/>
        <v>26.924392168680786</v>
      </c>
      <c r="K26">
        <f t="shared" si="3"/>
        <v>238.8243921686808</v>
      </c>
      <c r="L26">
        <f t="shared" si="0"/>
        <v>230.2783921686808</v>
      </c>
      <c r="M26">
        <f t="shared" si="4"/>
        <v>234.5513921686808</v>
      </c>
      <c r="N26" s="25">
        <v>5</v>
      </c>
      <c r="O26" s="25">
        <v>49.4</v>
      </c>
      <c r="P26">
        <v>284.9</v>
      </c>
      <c r="Q26">
        <f t="shared" si="5"/>
        <v>278.79999999999995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>
        <v>0.722</v>
      </c>
      <c r="AS26">
        <v>0.181</v>
      </c>
      <c r="AW26">
        <v>5.039</v>
      </c>
    </row>
    <row r="27" spans="1:49" ht="12.75">
      <c r="A27" s="21">
        <v>37687</v>
      </c>
      <c r="B27" s="22">
        <v>66</v>
      </c>
      <c r="C27" s="23">
        <v>0.817939818</v>
      </c>
      <c r="D27" s="3">
        <v>0.817939818</v>
      </c>
      <c r="E27" s="24">
        <v>0</v>
      </c>
      <c r="F27">
        <v>39.61377525</v>
      </c>
      <c r="G27">
        <v>-78.76616994</v>
      </c>
      <c r="H27" s="25">
        <v>1046.3</v>
      </c>
      <c r="I27">
        <f t="shared" si="1"/>
        <v>1009.9699999999999</v>
      </c>
      <c r="J27">
        <f t="shared" si="2"/>
        <v>26.924392168680786</v>
      </c>
      <c r="K27">
        <f t="shared" si="3"/>
        <v>238.8243921686808</v>
      </c>
      <c r="L27">
        <f t="shared" si="0"/>
        <v>230.2783921686808</v>
      </c>
      <c r="M27">
        <f t="shared" si="4"/>
        <v>234.5513921686808</v>
      </c>
      <c r="N27" s="25">
        <v>4.5</v>
      </c>
      <c r="O27" s="25">
        <v>49.1</v>
      </c>
      <c r="P27">
        <v>297.3</v>
      </c>
      <c r="Q27">
        <f t="shared" si="5"/>
        <v>291.1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>
        <v>0.741</v>
      </c>
      <c r="AS27">
        <v>0.19</v>
      </c>
      <c r="AW27">
        <v>5.04</v>
      </c>
    </row>
    <row r="28" spans="1:49" ht="12.75">
      <c r="A28" s="21">
        <v>37687</v>
      </c>
      <c r="B28" s="22">
        <v>66</v>
      </c>
      <c r="C28" s="23">
        <v>0.81805557</v>
      </c>
      <c r="D28" s="3">
        <v>0.81805557</v>
      </c>
      <c r="E28" s="24">
        <v>0</v>
      </c>
      <c r="F28">
        <v>39.61324175</v>
      </c>
      <c r="G28">
        <v>-78.76607897</v>
      </c>
      <c r="H28" s="25">
        <v>1046.5</v>
      </c>
      <c r="I28">
        <f t="shared" si="1"/>
        <v>1010.17</v>
      </c>
      <c r="J28">
        <f t="shared" si="2"/>
        <v>25.280159313703777</v>
      </c>
      <c r="K28">
        <f t="shared" si="3"/>
        <v>237.18015931370377</v>
      </c>
      <c r="L28">
        <f t="shared" si="0"/>
        <v>228.63415931370378</v>
      </c>
      <c r="M28">
        <f t="shared" si="4"/>
        <v>232.90715931370377</v>
      </c>
      <c r="N28" s="25">
        <v>3.9</v>
      </c>
      <c r="O28" s="25">
        <v>50.2</v>
      </c>
      <c r="P28">
        <v>310.4</v>
      </c>
      <c r="Q28">
        <f t="shared" si="5"/>
        <v>303.85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>
        <v>0.749</v>
      </c>
      <c r="AS28">
        <v>0.179</v>
      </c>
      <c r="AW28">
        <v>5.041</v>
      </c>
    </row>
    <row r="29" spans="1:49" ht="12.75">
      <c r="A29" s="21">
        <v>37687</v>
      </c>
      <c r="B29" s="22">
        <v>66</v>
      </c>
      <c r="C29" s="23">
        <v>0.818171322</v>
      </c>
      <c r="D29" s="3">
        <v>0.818171322</v>
      </c>
      <c r="E29" s="24">
        <v>0</v>
      </c>
      <c r="F29">
        <v>39.61251895</v>
      </c>
      <c r="G29">
        <v>-78.76590953</v>
      </c>
      <c r="H29" s="25">
        <v>1046.3</v>
      </c>
      <c r="I29">
        <f t="shared" si="1"/>
        <v>1009.9699999999999</v>
      </c>
      <c r="J29">
        <f t="shared" si="2"/>
        <v>26.924392168680786</v>
      </c>
      <c r="K29">
        <f t="shared" si="3"/>
        <v>238.8243921686808</v>
      </c>
      <c r="L29">
        <f t="shared" si="0"/>
        <v>230.2783921686808</v>
      </c>
      <c r="M29">
        <f t="shared" si="4"/>
        <v>234.5513921686808</v>
      </c>
      <c r="N29" s="25">
        <v>3.6</v>
      </c>
      <c r="O29" s="25">
        <v>49.9</v>
      </c>
      <c r="P29">
        <v>322.7</v>
      </c>
      <c r="Q29">
        <f t="shared" si="5"/>
        <v>316.54999999999995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>
        <v>0.799</v>
      </c>
      <c r="AS29">
        <v>0.172</v>
      </c>
      <c r="AW29">
        <v>5.04</v>
      </c>
    </row>
    <row r="30" spans="1:49" ht="12.75">
      <c r="A30" s="21">
        <v>37687</v>
      </c>
      <c r="B30" s="22">
        <v>66</v>
      </c>
      <c r="C30" s="23">
        <v>0.818287015</v>
      </c>
      <c r="D30" s="3">
        <v>0.818287015</v>
      </c>
      <c r="E30" s="24">
        <v>0</v>
      </c>
      <c r="F30">
        <v>39.61186802</v>
      </c>
      <c r="G30">
        <v>-78.76567454</v>
      </c>
      <c r="H30" s="25">
        <v>1046.5</v>
      </c>
      <c r="I30">
        <f t="shared" si="1"/>
        <v>1010.17</v>
      </c>
      <c r="J30">
        <f t="shared" si="2"/>
        <v>25.280159313703777</v>
      </c>
      <c r="K30">
        <f t="shared" si="3"/>
        <v>237.18015931370377</v>
      </c>
      <c r="L30">
        <f t="shared" si="0"/>
        <v>228.63415931370378</v>
      </c>
      <c r="M30">
        <f t="shared" si="4"/>
        <v>232.90715931370377</v>
      </c>
      <c r="N30" s="25">
        <v>3.6</v>
      </c>
      <c r="O30" s="25">
        <v>50.9</v>
      </c>
      <c r="P30">
        <v>335.2</v>
      </c>
      <c r="Q30">
        <f t="shared" si="5"/>
        <v>328.95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>
        <v>0.771</v>
      </c>
      <c r="AS30">
        <v>0.191</v>
      </c>
      <c r="AW30">
        <v>5.041</v>
      </c>
    </row>
    <row r="31" spans="1:49" ht="12.75">
      <c r="A31" s="21">
        <v>37687</v>
      </c>
      <c r="B31" s="22">
        <v>66</v>
      </c>
      <c r="C31" s="23">
        <v>0.818402767</v>
      </c>
      <c r="D31" s="3">
        <v>0.818402767</v>
      </c>
      <c r="E31" s="24">
        <v>0</v>
      </c>
      <c r="F31">
        <v>39.61150069</v>
      </c>
      <c r="G31">
        <v>-78.76534409</v>
      </c>
      <c r="H31" s="25">
        <v>1046.3</v>
      </c>
      <c r="I31">
        <f t="shared" si="1"/>
        <v>1009.9699999999999</v>
      </c>
      <c r="J31">
        <f t="shared" si="2"/>
        <v>26.924392168680786</v>
      </c>
      <c r="K31">
        <f t="shared" si="3"/>
        <v>238.8243921686808</v>
      </c>
      <c r="L31">
        <f t="shared" si="0"/>
        <v>230.2783921686808</v>
      </c>
      <c r="M31">
        <f t="shared" si="4"/>
        <v>234.5513921686808</v>
      </c>
      <c r="N31" s="25">
        <v>3.7</v>
      </c>
      <c r="O31" s="25">
        <v>50.2</v>
      </c>
      <c r="P31">
        <v>347.6</v>
      </c>
      <c r="Q31">
        <f t="shared" si="5"/>
        <v>341.4</v>
      </c>
      <c r="AC31">
        <v>51910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>
        <v>0.771</v>
      </c>
      <c r="AS31">
        <v>0.181</v>
      </c>
      <c r="AW31">
        <v>5.041</v>
      </c>
    </row>
    <row r="32" spans="1:49" ht="12.75">
      <c r="A32" s="21">
        <v>37687</v>
      </c>
      <c r="B32" s="22">
        <v>66</v>
      </c>
      <c r="C32" s="23">
        <v>0.818518519</v>
      </c>
      <c r="D32" s="3">
        <v>0.818518519</v>
      </c>
      <c r="E32" s="24">
        <v>0</v>
      </c>
      <c r="F32">
        <v>39.61140369</v>
      </c>
      <c r="G32">
        <v>-78.76517185</v>
      </c>
      <c r="H32" s="25">
        <v>1046.4</v>
      </c>
      <c r="I32">
        <f t="shared" si="1"/>
        <v>1010.07</v>
      </c>
      <c r="J32">
        <f t="shared" si="2"/>
        <v>26.1022350451794</v>
      </c>
      <c r="K32">
        <f t="shared" si="3"/>
        <v>238.00223504517942</v>
      </c>
      <c r="L32">
        <f t="shared" si="0"/>
        <v>229.45623504517943</v>
      </c>
      <c r="M32">
        <f t="shared" si="4"/>
        <v>233.72923504517942</v>
      </c>
      <c r="N32" s="25">
        <v>3.9</v>
      </c>
      <c r="O32" s="25">
        <v>51.2</v>
      </c>
      <c r="P32">
        <v>360</v>
      </c>
      <c r="Q32">
        <f t="shared" si="5"/>
        <v>353.8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>
        <v>0.742</v>
      </c>
      <c r="AS32">
        <v>0.181</v>
      </c>
      <c r="AW32">
        <v>5.042</v>
      </c>
    </row>
    <row r="33" spans="1:49" ht="12.75">
      <c r="A33" s="21">
        <v>37687</v>
      </c>
      <c r="B33" s="22">
        <v>66</v>
      </c>
      <c r="C33" s="23">
        <v>0.818634272</v>
      </c>
      <c r="D33" s="3">
        <v>0.818634272</v>
      </c>
      <c r="E33" s="24">
        <v>0</v>
      </c>
      <c r="F33">
        <v>39.61141726</v>
      </c>
      <c r="G33">
        <v>-78.76520772</v>
      </c>
      <c r="H33" s="25">
        <v>1046.3</v>
      </c>
      <c r="I33">
        <f t="shared" si="1"/>
        <v>1009.9699999999999</v>
      </c>
      <c r="J33">
        <f t="shared" si="2"/>
        <v>26.924392168680786</v>
      </c>
      <c r="K33">
        <f t="shared" si="3"/>
        <v>238.8243921686808</v>
      </c>
      <c r="L33">
        <f t="shared" si="0"/>
        <v>230.2783921686808</v>
      </c>
      <c r="M33">
        <f t="shared" si="4"/>
        <v>234.5513921686808</v>
      </c>
      <c r="N33" s="25">
        <v>4.2</v>
      </c>
      <c r="O33" s="25">
        <v>51.2</v>
      </c>
      <c r="P33">
        <v>372.5</v>
      </c>
      <c r="Q33">
        <f t="shared" si="5"/>
        <v>366.25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>
        <v>0.751</v>
      </c>
      <c r="AS33">
        <v>0.181</v>
      </c>
      <c r="AW33">
        <v>5.041</v>
      </c>
    </row>
    <row r="34" spans="1:49" ht="12.75">
      <c r="A34" s="21">
        <v>37687</v>
      </c>
      <c r="B34" s="22">
        <v>66</v>
      </c>
      <c r="C34" s="23">
        <v>0.818750024</v>
      </c>
      <c r="D34" s="3">
        <v>0.818750024</v>
      </c>
      <c r="E34" s="24">
        <v>0</v>
      </c>
      <c r="F34">
        <v>39.61141933</v>
      </c>
      <c r="G34">
        <v>-78.76524188</v>
      </c>
      <c r="H34" s="25">
        <v>1046</v>
      </c>
      <c r="I34">
        <f t="shared" si="1"/>
        <v>1009.67</v>
      </c>
      <c r="J34">
        <f t="shared" si="2"/>
        <v>29.391352052542718</v>
      </c>
      <c r="K34">
        <f t="shared" si="3"/>
        <v>241.29135205254272</v>
      </c>
      <c r="L34">
        <f t="shared" si="0"/>
        <v>232.74535205254273</v>
      </c>
      <c r="M34">
        <f t="shared" si="4"/>
        <v>237.01835205254272</v>
      </c>
      <c r="N34" s="25">
        <v>4.4</v>
      </c>
      <c r="O34" s="25">
        <v>50.7</v>
      </c>
      <c r="P34">
        <v>384.9</v>
      </c>
      <c r="Q34">
        <f t="shared" si="5"/>
        <v>378.7</v>
      </c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>
        <v>0.771</v>
      </c>
      <c r="AS34">
        <v>0.181</v>
      </c>
      <c r="AW34">
        <v>5.041</v>
      </c>
    </row>
    <row r="35" spans="1:49" ht="12.75">
      <c r="A35" s="21">
        <v>37687</v>
      </c>
      <c r="B35" s="22">
        <v>66</v>
      </c>
      <c r="C35" s="23">
        <v>0.818865716</v>
      </c>
      <c r="D35" s="3">
        <v>0.818865716</v>
      </c>
      <c r="E35" s="24">
        <v>0</v>
      </c>
      <c r="F35">
        <v>39.61141717</v>
      </c>
      <c r="G35">
        <v>-78.76526108</v>
      </c>
      <c r="H35" s="25">
        <v>1046.3</v>
      </c>
      <c r="I35">
        <f t="shared" si="1"/>
        <v>1009.9699999999999</v>
      </c>
      <c r="J35">
        <f t="shared" si="2"/>
        <v>26.924392168680786</v>
      </c>
      <c r="K35">
        <f t="shared" si="3"/>
        <v>238.8243921686808</v>
      </c>
      <c r="L35">
        <f t="shared" si="0"/>
        <v>230.2783921686808</v>
      </c>
      <c r="M35">
        <f t="shared" si="4"/>
        <v>234.5513921686808</v>
      </c>
      <c r="N35" s="25">
        <v>4.5</v>
      </c>
      <c r="O35" s="25">
        <v>50.7</v>
      </c>
      <c r="P35">
        <v>397.4</v>
      </c>
      <c r="Q35">
        <f t="shared" si="5"/>
        <v>391.15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>
        <v>0.859</v>
      </c>
      <c r="AS35">
        <v>0.191</v>
      </c>
      <c r="AW35">
        <v>5.041</v>
      </c>
    </row>
    <row r="36" spans="1:49" ht="12.75">
      <c r="A36" s="21">
        <v>37687</v>
      </c>
      <c r="B36" s="22">
        <v>66</v>
      </c>
      <c r="C36" s="23">
        <v>0.818981469</v>
      </c>
      <c r="D36" s="3">
        <v>0.818981469</v>
      </c>
      <c r="E36" s="24">
        <v>0</v>
      </c>
      <c r="F36">
        <v>39.61143497</v>
      </c>
      <c r="G36">
        <v>-78.76525211</v>
      </c>
      <c r="H36" s="25">
        <v>1046.3</v>
      </c>
      <c r="I36">
        <f t="shared" si="1"/>
        <v>1009.9699999999999</v>
      </c>
      <c r="J36">
        <f t="shared" si="2"/>
        <v>26.924392168680786</v>
      </c>
      <c r="K36">
        <f t="shared" si="3"/>
        <v>238.8243921686808</v>
      </c>
      <c r="L36">
        <f t="shared" si="0"/>
        <v>230.2783921686808</v>
      </c>
      <c r="M36">
        <f t="shared" si="4"/>
        <v>234.5513921686808</v>
      </c>
      <c r="N36" s="25">
        <v>4.5</v>
      </c>
      <c r="O36" s="25">
        <v>50.7</v>
      </c>
      <c r="P36">
        <v>409.9</v>
      </c>
      <c r="Q36">
        <f t="shared" si="5"/>
        <v>403.65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>
        <v>0.711</v>
      </c>
      <c r="AS36">
        <v>0.191</v>
      </c>
      <c r="AW36">
        <v>5.041</v>
      </c>
    </row>
    <row r="37" spans="1:49" ht="12.75">
      <c r="A37" s="21">
        <v>37687</v>
      </c>
      <c r="B37" s="22">
        <v>66</v>
      </c>
      <c r="C37" s="23">
        <v>0.819097221</v>
      </c>
      <c r="D37" s="3">
        <v>0.819097221</v>
      </c>
      <c r="E37" s="24">
        <v>0</v>
      </c>
      <c r="F37">
        <v>39.61146091</v>
      </c>
      <c r="G37">
        <v>-78.76525927</v>
      </c>
      <c r="H37" s="25">
        <v>1046.3</v>
      </c>
      <c r="I37">
        <f t="shared" si="1"/>
        <v>1009.9699999999999</v>
      </c>
      <c r="J37">
        <f t="shared" si="2"/>
        <v>26.924392168680786</v>
      </c>
      <c r="K37">
        <f t="shared" si="3"/>
        <v>238.8243921686808</v>
      </c>
      <c r="L37">
        <f t="shared" si="0"/>
        <v>230.2783921686808</v>
      </c>
      <c r="M37">
        <f t="shared" si="4"/>
        <v>234.5513921686808</v>
      </c>
      <c r="N37" s="25">
        <v>4.6</v>
      </c>
      <c r="O37" s="25">
        <v>51.3</v>
      </c>
      <c r="P37">
        <v>422.3</v>
      </c>
      <c r="Q37">
        <f t="shared" si="5"/>
        <v>416.1</v>
      </c>
      <c r="AC37">
        <v>50029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>
        <v>0.771</v>
      </c>
      <c r="AS37">
        <v>0.182</v>
      </c>
      <c r="AW37">
        <v>5.04</v>
      </c>
    </row>
    <row r="38" spans="1:49" ht="12.75">
      <c r="A38" s="21">
        <v>37687</v>
      </c>
      <c r="B38" s="22">
        <v>66</v>
      </c>
      <c r="C38" s="23">
        <v>0.819212973</v>
      </c>
      <c r="D38" s="3">
        <v>0.819212973</v>
      </c>
      <c r="E38" s="24">
        <v>0</v>
      </c>
      <c r="F38">
        <v>39.6114656</v>
      </c>
      <c r="G38">
        <v>-78.76525171</v>
      </c>
      <c r="H38" s="25">
        <v>1046.3</v>
      </c>
      <c r="I38">
        <f t="shared" si="1"/>
        <v>1009.9699999999999</v>
      </c>
      <c r="J38">
        <f t="shared" si="2"/>
        <v>26.924392168680786</v>
      </c>
      <c r="K38">
        <f t="shared" si="3"/>
        <v>238.8243921686808</v>
      </c>
      <c r="L38">
        <f t="shared" si="0"/>
        <v>230.2783921686808</v>
      </c>
      <c r="M38">
        <f t="shared" si="4"/>
        <v>234.5513921686808</v>
      </c>
      <c r="N38" s="25">
        <v>4.6</v>
      </c>
      <c r="O38" s="25">
        <v>51</v>
      </c>
      <c r="P38">
        <v>434.5</v>
      </c>
      <c r="Q38">
        <f t="shared" si="5"/>
        <v>428.4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>
        <v>0.741</v>
      </c>
      <c r="AS38">
        <v>0.191</v>
      </c>
      <c r="AW38">
        <v>5.04</v>
      </c>
    </row>
    <row r="39" spans="1:49" ht="12.75">
      <c r="A39" s="21">
        <v>37687</v>
      </c>
      <c r="B39" s="22">
        <v>66</v>
      </c>
      <c r="C39" s="23">
        <v>0.819328725</v>
      </c>
      <c r="D39" s="3">
        <v>0.819328725</v>
      </c>
      <c r="E39" s="24">
        <v>0</v>
      </c>
      <c r="F39">
        <v>39.61145773</v>
      </c>
      <c r="G39">
        <v>-78.76523999</v>
      </c>
      <c r="H39" s="25">
        <v>1046.3</v>
      </c>
      <c r="I39">
        <f t="shared" si="1"/>
        <v>1009.9699999999999</v>
      </c>
      <c r="J39">
        <f t="shared" si="2"/>
        <v>26.924392168680786</v>
      </c>
      <c r="K39">
        <f t="shared" si="3"/>
        <v>238.8243921686808</v>
      </c>
      <c r="L39">
        <f t="shared" si="0"/>
        <v>230.2783921686808</v>
      </c>
      <c r="M39">
        <f t="shared" si="4"/>
        <v>234.5513921686808</v>
      </c>
      <c r="N39" s="25">
        <v>4.6</v>
      </c>
      <c r="O39" s="25">
        <v>51.1</v>
      </c>
      <c r="P39">
        <v>447</v>
      </c>
      <c r="Q39">
        <f t="shared" si="5"/>
        <v>440.75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>
        <v>0.683</v>
      </c>
      <c r="AS39">
        <v>0.181</v>
      </c>
      <c r="AW39">
        <v>5.041</v>
      </c>
    </row>
    <row r="40" spans="1:49" ht="12.75">
      <c r="A40" s="21">
        <v>37687</v>
      </c>
      <c r="B40" s="22">
        <v>66</v>
      </c>
      <c r="C40" s="23">
        <v>0.819444418</v>
      </c>
      <c r="D40" s="3">
        <v>0.819444418</v>
      </c>
      <c r="E40" s="24">
        <v>0</v>
      </c>
      <c r="F40">
        <v>39.61145283</v>
      </c>
      <c r="G40">
        <v>-78.76523517</v>
      </c>
      <c r="H40" s="25">
        <v>1046.1</v>
      </c>
      <c r="I40">
        <f t="shared" si="1"/>
        <v>1009.7699999999999</v>
      </c>
      <c r="J40">
        <f t="shared" si="2"/>
        <v>28.56895065623738</v>
      </c>
      <c r="K40">
        <f t="shared" si="3"/>
        <v>240.46895065623738</v>
      </c>
      <c r="L40">
        <f t="shared" si="0"/>
        <v>231.9229506562374</v>
      </c>
      <c r="M40">
        <f t="shared" si="4"/>
        <v>236.1959506562374</v>
      </c>
      <c r="N40" s="25">
        <v>4.4</v>
      </c>
      <c r="O40" s="25">
        <v>50.9</v>
      </c>
      <c r="P40">
        <v>459.4</v>
      </c>
      <c r="Q40">
        <f t="shared" si="5"/>
        <v>453.2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>
        <v>0.829</v>
      </c>
      <c r="AS40">
        <v>0.201</v>
      </c>
      <c r="AW40">
        <v>5.042</v>
      </c>
    </row>
    <row r="41" spans="1:49" ht="12.75">
      <c r="A41" s="21">
        <v>37687</v>
      </c>
      <c r="B41" s="22">
        <v>66</v>
      </c>
      <c r="C41" s="23">
        <v>0.81956017</v>
      </c>
      <c r="D41" s="3">
        <v>0.81956017</v>
      </c>
      <c r="E41" s="24">
        <v>0</v>
      </c>
      <c r="F41">
        <v>39.61145523</v>
      </c>
      <c r="G41">
        <v>-78.76523372</v>
      </c>
      <c r="H41" s="25">
        <v>1046.3</v>
      </c>
      <c r="I41">
        <f t="shared" si="1"/>
        <v>1009.9699999999999</v>
      </c>
      <c r="J41">
        <f t="shared" si="2"/>
        <v>26.924392168680786</v>
      </c>
      <c r="K41">
        <f t="shared" si="3"/>
        <v>238.8243921686808</v>
      </c>
      <c r="L41">
        <f t="shared" si="0"/>
        <v>230.2783921686808</v>
      </c>
      <c r="M41">
        <f t="shared" si="4"/>
        <v>234.5513921686808</v>
      </c>
      <c r="N41" s="25">
        <v>4.4</v>
      </c>
      <c r="O41" s="25">
        <v>50.6</v>
      </c>
      <c r="P41">
        <v>471.9</v>
      </c>
      <c r="Q41">
        <f t="shared" si="5"/>
        <v>465.65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>
        <v>0.731</v>
      </c>
      <c r="AS41">
        <v>0.191</v>
      </c>
      <c r="AW41">
        <v>5.041</v>
      </c>
    </row>
    <row r="42" spans="1:49" ht="12.75">
      <c r="A42" s="21">
        <v>37687</v>
      </c>
      <c r="B42" s="22">
        <v>66</v>
      </c>
      <c r="C42" s="23">
        <v>0.819675922</v>
      </c>
      <c r="D42" s="3">
        <v>0.819675922</v>
      </c>
      <c r="E42" s="24">
        <v>0</v>
      </c>
      <c r="F42">
        <v>39.61147968</v>
      </c>
      <c r="G42">
        <v>-78.76521899</v>
      </c>
      <c r="H42" s="25">
        <v>1046.3</v>
      </c>
      <c r="I42">
        <f t="shared" si="1"/>
        <v>1009.9699999999999</v>
      </c>
      <c r="J42">
        <f t="shared" si="2"/>
        <v>26.924392168680786</v>
      </c>
      <c r="K42">
        <f t="shared" si="3"/>
        <v>238.8243921686808</v>
      </c>
      <c r="L42">
        <f t="shared" si="0"/>
        <v>230.2783921686808</v>
      </c>
      <c r="M42">
        <f t="shared" si="4"/>
        <v>234.5513921686808</v>
      </c>
      <c r="N42" s="25">
        <v>4.1</v>
      </c>
      <c r="O42" s="25">
        <v>51.2</v>
      </c>
      <c r="P42">
        <v>484.2</v>
      </c>
      <c r="Q42">
        <f t="shared" si="5"/>
        <v>478.04999999999995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>
        <v>0.771</v>
      </c>
      <c r="AS42">
        <v>0.203</v>
      </c>
      <c r="AW42">
        <v>5.041</v>
      </c>
    </row>
    <row r="43" spans="1:49" ht="12.75">
      <c r="A43" s="21">
        <v>37687</v>
      </c>
      <c r="B43" s="22">
        <v>66</v>
      </c>
      <c r="C43" s="23">
        <v>0.819791675</v>
      </c>
      <c r="D43" s="3">
        <v>0.819791675</v>
      </c>
      <c r="E43" s="24">
        <v>0</v>
      </c>
      <c r="F43">
        <v>39.61150123</v>
      </c>
      <c r="G43">
        <v>-78.76518674</v>
      </c>
      <c r="H43" s="25">
        <v>1046.4</v>
      </c>
      <c r="I43">
        <f t="shared" si="1"/>
        <v>1010.07</v>
      </c>
      <c r="J43">
        <f t="shared" si="2"/>
        <v>26.1022350451794</v>
      </c>
      <c r="K43">
        <f t="shared" si="3"/>
        <v>238.00223504517942</v>
      </c>
      <c r="L43">
        <f t="shared" si="0"/>
        <v>229.45623504517943</v>
      </c>
      <c r="M43">
        <f t="shared" si="4"/>
        <v>233.72923504517942</v>
      </c>
      <c r="N43" s="25">
        <v>3.7</v>
      </c>
      <c r="O43" s="25">
        <v>50.4</v>
      </c>
      <c r="P43">
        <v>489.1</v>
      </c>
      <c r="Q43">
        <f t="shared" si="5"/>
        <v>486.65</v>
      </c>
      <c r="AC43">
        <v>49035</v>
      </c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>
        <v>0.729</v>
      </c>
      <c r="AS43">
        <v>0.181</v>
      </c>
      <c r="AW43">
        <v>5.04</v>
      </c>
    </row>
    <row r="44" spans="1:49" ht="12.75">
      <c r="A44" s="21">
        <v>37687</v>
      </c>
      <c r="B44" s="22">
        <v>66</v>
      </c>
      <c r="C44" s="23">
        <v>0.819907427</v>
      </c>
      <c r="D44" s="3">
        <v>0.819907427</v>
      </c>
      <c r="E44" s="24">
        <v>0</v>
      </c>
      <c r="F44">
        <v>39.6114566</v>
      </c>
      <c r="G44">
        <v>-78.76524925</v>
      </c>
      <c r="H44" s="25">
        <v>1046.4</v>
      </c>
      <c r="I44">
        <f t="shared" si="1"/>
        <v>1010.07</v>
      </c>
      <c r="J44">
        <f t="shared" si="2"/>
        <v>26.1022350451794</v>
      </c>
      <c r="K44">
        <f t="shared" si="3"/>
        <v>238.00223504517942</v>
      </c>
      <c r="L44">
        <f t="shared" si="0"/>
        <v>229.45623504517943</v>
      </c>
      <c r="M44">
        <f t="shared" si="4"/>
        <v>233.72923504517942</v>
      </c>
      <c r="N44" s="25">
        <v>3.5</v>
      </c>
      <c r="O44" s="25">
        <v>50.1</v>
      </c>
      <c r="P44">
        <v>489.3</v>
      </c>
      <c r="Q44">
        <f t="shared" si="5"/>
        <v>489.20000000000005</v>
      </c>
      <c r="S44">
        <v>3.21E-05</v>
      </c>
      <c r="T44">
        <v>2.2E-05</v>
      </c>
      <c r="U44">
        <v>1.44E-05</v>
      </c>
      <c r="V44">
        <v>-3.7E-07</v>
      </c>
      <c r="W44">
        <v>-2.51E-07</v>
      </c>
      <c r="X44">
        <v>-1.6E-06</v>
      </c>
      <c r="Y44" s="28">
        <v>988.1</v>
      </c>
      <c r="Z44" s="28">
        <v>294.9</v>
      </c>
      <c r="AA44" s="28">
        <v>289.8</v>
      </c>
      <c r="AB44" s="28">
        <v>23.1</v>
      </c>
      <c r="AC44" s="28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>
        <v>0.811</v>
      </c>
      <c r="AS44">
        <v>0.181</v>
      </c>
      <c r="AW44">
        <v>5.041</v>
      </c>
    </row>
    <row r="45" spans="1:49" ht="12.75">
      <c r="A45" s="21">
        <v>37687</v>
      </c>
      <c r="B45" s="22">
        <v>66</v>
      </c>
      <c r="C45" s="23">
        <v>0.820023119</v>
      </c>
      <c r="D45" s="3">
        <v>0.820023119</v>
      </c>
      <c r="E45" s="24">
        <v>0</v>
      </c>
      <c r="F45">
        <v>39.61142802</v>
      </c>
      <c r="G45">
        <v>-78.76525413</v>
      </c>
      <c r="H45" s="25">
        <v>1046.5</v>
      </c>
      <c r="I45">
        <f t="shared" si="1"/>
        <v>1010.17</v>
      </c>
      <c r="J45">
        <f t="shared" si="2"/>
        <v>25.280159313703777</v>
      </c>
      <c r="K45">
        <f t="shared" si="3"/>
        <v>237.18015931370377</v>
      </c>
      <c r="L45">
        <f t="shared" si="0"/>
        <v>228.63415931370378</v>
      </c>
      <c r="M45">
        <f t="shared" si="4"/>
        <v>232.90715931370377</v>
      </c>
      <c r="N45" s="25">
        <v>3.5</v>
      </c>
      <c r="O45" s="25">
        <v>50.2</v>
      </c>
      <c r="P45">
        <v>0</v>
      </c>
      <c r="Q45">
        <f t="shared" si="5"/>
        <v>244.65</v>
      </c>
      <c r="AC45" s="28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>
        <v>0.741</v>
      </c>
      <c r="AS45">
        <v>0.193</v>
      </c>
      <c r="AW45">
        <v>5.043</v>
      </c>
    </row>
    <row r="46" spans="1:49" ht="12.75">
      <c r="A46" s="21">
        <v>37687</v>
      </c>
      <c r="B46" s="22">
        <v>66</v>
      </c>
      <c r="C46" s="23">
        <v>0.820138872</v>
      </c>
      <c r="D46" s="3">
        <v>0.820138872</v>
      </c>
      <c r="E46" s="24">
        <v>0</v>
      </c>
      <c r="F46">
        <v>39.61143634</v>
      </c>
      <c r="G46">
        <v>-78.76526061</v>
      </c>
      <c r="H46" s="25">
        <v>1046.4</v>
      </c>
      <c r="I46">
        <f t="shared" si="1"/>
        <v>1010.07</v>
      </c>
      <c r="J46">
        <f t="shared" si="2"/>
        <v>26.1022350451794</v>
      </c>
      <c r="K46">
        <f t="shared" si="3"/>
        <v>238.00223504517942</v>
      </c>
      <c r="L46">
        <f t="shared" si="0"/>
        <v>229.45623504517943</v>
      </c>
      <c r="M46">
        <f t="shared" si="4"/>
        <v>233.72923504517942</v>
      </c>
      <c r="N46" s="25">
        <v>3.7</v>
      </c>
      <c r="O46" s="25">
        <v>50.4</v>
      </c>
      <c r="P46">
        <v>-2.6</v>
      </c>
      <c r="Q46">
        <f t="shared" si="5"/>
        <v>-1.3</v>
      </c>
      <c r="AC46" s="28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>
        <v>0.729</v>
      </c>
      <c r="AS46">
        <v>0.182</v>
      </c>
      <c r="AW46">
        <v>5.041</v>
      </c>
    </row>
    <row r="47" spans="1:49" ht="12.75">
      <c r="A47" s="21">
        <v>37687</v>
      </c>
      <c r="B47" s="22">
        <v>66</v>
      </c>
      <c r="C47" s="23">
        <v>0.820254624</v>
      </c>
      <c r="D47" s="3">
        <v>0.820254624</v>
      </c>
      <c r="E47" s="24">
        <v>0</v>
      </c>
      <c r="F47">
        <v>39.611461</v>
      </c>
      <c r="G47">
        <v>-78.76526188</v>
      </c>
      <c r="H47" s="25">
        <v>1046.1</v>
      </c>
      <c r="I47">
        <f t="shared" si="1"/>
        <v>1009.7699999999999</v>
      </c>
      <c r="J47">
        <f t="shared" si="2"/>
        <v>28.56895065623738</v>
      </c>
      <c r="K47">
        <f t="shared" si="3"/>
        <v>240.46895065623738</v>
      </c>
      <c r="L47">
        <f t="shared" si="0"/>
        <v>231.9229506562374</v>
      </c>
      <c r="M47">
        <f t="shared" si="4"/>
        <v>236.1959506562374</v>
      </c>
      <c r="N47" s="25">
        <v>3.9</v>
      </c>
      <c r="O47" s="25">
        <v>51.1</v>
      </c>
      <c r="P47">
        <v>-5</v>
      </c>
      <c r="Q47">
        <f t="shared" si="5"/>
        <v>-3.8</v>
      </c>
      <c r="S47">
        <v>3.37E-05</v>
      </c>
      <c r="T47">
        <v>2.28E-05</v>
      </c>
      <c r="U47">
        <v>1.43E-05</v>
      </c>
      <c r="V47">
        <v>-3.55E-07</v>
      </c>
      <c r="W47">
        <v>-2.83E-07</v>
      </c>
      <c r="X47">
        <v>-1.64E-06</v>
      </c>
      <c r="Y47" s="28">
        <v>988.1</v>
      </c>
      <c r="Z47" s="28">
        <v>295</v>
      </c>
      <c r="AA47" s="28">
        <v>289.9</v>
      </c>
      <c r="AB47" s="28">
        <v>23.4</v>
      </c>
      <c r="AC47" s="28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>
        <v>0.799</v>
      </c>
      <c r="AS47">
        <v>0.181</v>
      </c>
      <c r="AW47">
        <v>5.041</v>
      </c>
    </row>
    <row r="48" spans="1:49" ht="12.75">
      <c r="A48" s="21">
        <v>37687</v>
      </c>
      <c r="B48" s="22">
        <v>66</v>
      </c>
      <c r="C48" s="23">
        <v>0.820370376</v>
      </c>
      <c r="D48" s="3">
        <v>0.820370376</v>
      </c>
      <c r="E48" s="24">
        <v>0</v>
      </c>
      <c r="F48">
        <v>39.61149127</v>
      </c>
      <c r="G48">
        <v>-78.7652565</v>
      </c>
      <c r="H48" s="25">
        <v>1046.3</v>
      </c>
      <c r="I48">
        <f t="shared" si="1"/>
        <v>1009.9699999999999</v>
      </c>
      <c r="J48">
        <f t="shared" si="2"/>
        <v>26.924392168680786</v>
      </c>
      <c r="K48">
        <f t="shared" si="3"/>
        <v>238.8243921686808</v>
      </c>
      <c r="L48">
        <f t="shared" si="0"/>
        <v>230.2783921686808</v>
      </c>
      <c r="M48">
        <f t="shared" si="4"/>
        <v>234.5513921686808</v>
      </c>
      <c r="N48" s="25">
        <v>3.9</v>
      </c>
      <c r="O48" s="25">
        <v>51.3</v>
      </c>
      <c r="P48">
        <v>3.4</v>
      </c>
      <c r="Q48">
        <f t="shared" si="5"/>
        <v>-0.8</v>
      </c>
      <c r="AC48" s="28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>
        <v>0.721</v>
      </c>
      <c r="AS48">
        <v>0.181</v>
      </c>
      <c r="AW48">
        <v>5.041</v>
      </c>
    </row>
    <row r="49" spans="1:49" ht="12.75">
      <c r="A49" s="21">
        <v>37687</v>
      </c>
      <c r="B49" s="22">
        <v>66</v>
      </c>
      <c r="C49" s="23">
        <v>0.820486128</v>
      </c>
      <c r="D49" s="3">
        <v>0.820486128</v>
      </c>
      <c r="E49" s="24">
        <v>0</v>
      </c>
      <c r="F49">
        <v>39.61152753</v>
      </c>
      <c r="G49">
        <v>-78.76525366</v>
      </c>
      <c r="H49" s="25">
        <v>1046.7</v>
      </c>
      <c r="I49">
        <f t="shared" si="1"/>
        <v>1010.37</v>
      </c>
      <c r="J49">
        <f t="shared" si="2"/>
        <v>23.636251962377425</v>
      </c>
      <c r="K49">
        <f t="shared" si="3"/>
        <v>235.53625196237743</v>
      </c>
      <c r="L49">
        <f t="shared" si="0"/>
        <v>226.99025196237744</v>
      </c>
      <c r="M49">
        <f t="shared" si="4"/>
        <v>231.26325196237744</v>
      </c>
      <c r="N49" s="25">
        <v>3.9</v>
      </c>
      <c r="O49" s="25">
        <v>51.4</v>
      </c>
      <c r="P49">
        <v>-0.6</v>
      </c>
      <c r="Q49">
        <f t="shared" si="5"/>
        <v>1.4</v>
      </c>
      <c r="AC49">
        <v>50413</v>
      </c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>
        <v>0.74</v>
      </c>
      <c r="AS49">
        <v>0.192</v>
      </c>
      <c r="AW49">
        <v>5.043</v>
      </c>
    </row>
    <row r="50" spans="1:49" ht="12.75">
      <c r="A50" s="21">
        <v>37687</v>
      </c>
      <c r="B50" s="22">
        <v>66</v>
      </c>
      <c r="C50" s="23">
        <v>0.820601881</v>
      </c>
      <c r="D50" s="3">
        <v>0.820601881</v>
      </c>
      <c r="E50" s="24">
        <v>0</v>
      </c>
      <c r="F50">
        <v>39.61156695</v>
      </c>
      <c r="G50">
        <v>-78.76524654</v>
      </c>
      <c r="H50" s="25">
        <v>1046.5</v>
      </c>
      <c r="I50">
        <f t="shared" si="1"/>
        <v>1010.17</v>
      </c>
      <c r="J50">
        <f t="shared" si="2"/>
        <v>25.280159313703777</v>
      </c>
      <c r="K50">
        <f t="shared" si="3"/>
        <v>237.18015931370377</v>
      </c>
      <c r="L50">
        <f t="shared" si="0"/>
        <v>228.63415931370378</v>
      </c>
      <c r="M50">
        <f t="shared" si="4"/>
        <v>232.90715931370377</v>
      </c>
      <c r="N50" s="25">
        <v>3.8</v>
      </c>
      <c r="O50" s="25">
        <v>51.3</v>
      </c>
      <c r="P50">
        <v>0.4</v>
      </c>
      <c r="Q50">
        <f t="shared" si="5"/>
        <v>-0.09999999999999998</v>
      </c>
      <c r="S50">
        <v>3.22E-05</v>
      </c>
      <c r="T50">
        <v>2.23E-05</v>
      </c>
      <c r="U50">
        <v>1.51E-05</v>
      </c>
      <c r="V50">
        <v>-3.31E-07</v>
      </c>
      <c r="W50">
        <v>-3.47E-07</v>
      </c>
      <c r="X50">
        <v>-1.45E-06</v>
      </c>
      <c r="Y50" s="28">
        <v>988</v>
      </c>
      <c r="Z50" s="28">
        <v>295.1</v>
      </c>
      <c r="AA50" s="28">
        <v>289.9</v>
      </c>
      <c r="AB50" s="28">
        <v>23.4</v>
      </c>
      <c r="AC50" s="28"/>
      <c r="AD50">
        <v>12457</v>
      </c>
      <c r="AE50">
        <v>1083</v>
      </c>
      <c r="AF50">
        <v>493</v>
      </c>
      <c r="AG50">
        <v>147</v>
      </c>
      <c r="AH50">
        <v>44</v>
      </c>
      <c r="AI50">
        <v>174</v>
      </c>
      <c r="AJ50" s="25"/>
      <c r="AK50" s="25"/>
      <c r="AL50" s="25"/>
      <c r="AM50" s="25"/>
      <c r="AN50" s="25"/>
      <c r="AO50" s="25"/>
      <c r="AP50">
        <v>0.729</v>
      </c>
      <c r="AS50">
        <v>0.201</v>
      </c>
      <c r="AW50">
        <v>5.041</v>
      </c>
    </row>
    <row r="51" spans="1:49" ht="12.75">
      <c r="A51" s="21">
        <v>37687</v>
      </c>
      <c r="B51" s="22">
        <v>66</v>
      </c>
      <c r="C51" s="23">
        <v>0.820717573</v>
      </c>
      <c r="D51" s="3">
        <v>0.820717573</v>
      </c>
      <c r="E51" s="24">
        <v>0</v>
      </c>
      <c r="F51">
        <v>39.611587</v>
      </c>
      <c r="G51">
        <v>-78.76523941</v>
      </c>
      <c r="H51" s="25">
        <v>1046.5</v>
      </c>
      <c r="I51">
        <f t="shared" si="1"/>
        <v>1010.17</v>
      </c>
      <c r="J51">
        <f t="shared" si="2"/>
        <v>25.280159313703777</v>
      </c>
      <c r="K51">
        <f t="shared" si="3"/>
        <v>237.18015931370377</v>
      </c>
      <c r="L51">
        <f t="shared" si="0"/>
        <v>228.63415931370378</v>
      </c>
      <c r="M51">
        <f t="shared" si="4"/>
        <v>232.90715931370377</v>
      </c>
      <c r="N51" s="25">
        <v>3.9</v>
      </c>
      <c r="O51" s="25">
        <v>51.7</v>
      </c>
      <c r="P51">
        <v>2.3</v>
      </c>
      <c r="Q51">
        <f t="shared" si="5"/>
        <v>1.3499999999999999</v>
      </c>
      <c r="AC51" s="28"/>
      <c r="AD51">
        <v>12596</v>
      </c>
      <c r="AE51">
        <v>1116</v>
      </c>
      <c r="AF51">
        <v>535</v>
      </c>
      <c r="AG51">
        <v>136</v>
      </c>
      <c r="AH51">
        <v>51</v>
      </c>
      <c r="AI51">
        <v>167</v>
      </c>
      <c r="AJ51" s="25"/>
      <c r="AK51" s="25"/>
      <c r="AL51" s="25"/>
      <c r="AM51" s="25"/>
      <c r="AN51" s="25"/>
      <c r="AO51" s="25"/>
      <c r="AP51">
        <v>0.681</v>
      </c>
      <c r="AS51">
        <v>0.201</v>
      </c>
      <c r="AW51">
        <v>5.041</v>
      </c>
    </row>
    <row r="52" spans="1:49" ht="12.75">
      <c r="A52" s="21">
        <v>37687</v>
      </c>
      <c r="B52" s="22">
        <v>66</v>
      </c>
      <c r="C52" s="23">
        <v>0.820833325</v>
      </c>
      <c r="D52" s="3">
        <v>0.820833325</v>
      </c>
      <c r="E52" s="24">
        <v>0</v>
      </c>
      <c r="F52">
        <v>39.61160409</v>
      </c>
      <c r="G52">
        <v>-78.76522663</v>
      </c>
      <c r="H52" s="25">
        <v>1046.3</v>
      </c>
      <c r="I52">
        <f t="shared" si="1"/>
        <v>1009.9699999999999</v>
      </c>
      <c r="J52">
        <f t="shared" si="2"/>
        <v>26.924392168680786</v>
      </c>
      <c r="K52">
        <f t="shared" si="3"/>
        <v>238.8243921686808</v>
      </c>
      <c r="L52">
        <f t="shared" si="0"/>
        <v>230.2783921686808</v>
      </c>
      <c r="M52">
        <f t="shared" si="4"/>
        <v>234.5513921686808</v>
      </c>
      <c r="N52" s="25">
        <v>3.8</v>
      </c>
      <c r="O52" s="25">
        <v>51.4</v>
      </c>
      <c r="P52">
        <v>0.4</v>
      </c>
      <c r="Q52">
        <f t="shared" si="5"/>
        <v>1.3499999999999999</v>
      </c>
      <c r="AC52" s="28"/>
      <c r="AD52">
        <v>12188</v>
      </c>
      <c r="AE52">
        <v>1000</v>
      </c>
      <c r="AF52">
        <v>533</v>
      </c>
      <c r="AG52">
        <v>132</v>
      </c>
      <c r="AH52">
        <v>50</v>
      </c>
      <c r="AI52">
        <v>145</v>
      </c>
      <c r="AJ52" s="25"/>
      <c r="AK52" s="25"/>
      <c r="AL52" s="25"/>
      <c r="AM52" s="25"/>
      <c r="AN52" s="25"/>
      <c r="AO52" s="25"/>
      <c r="AP52">
        <v>0.749</v>
      </c>
      <c r="AS52">
        <v>0.191</v>
      </c>
      <c r="AW52">
        <v>5.042</v>
      </c>
    </row>
    <row r="53" spans="1:49" ht="12.75">
      <c r="A53" s="21">
        <v>37687</v>
      </c>
      <c r="B53" s="22">
        <v>66</v>
      </c>
      <c r="C53" s="23">
        <v>0.820949078</v>
      </c>
      <c r="D53" s="3">
        <v>0.820949078</v>
      </c>
      <c r="E53" s="24">
        <v>0</v>
      </c>
      <c r="F53">
        <v>39.61161809</v>
      </c>
      <c r="G53">
        <v>-78.76522438</v>
      </c>
      <c r="H53" s="25">
        <v>1046.2</v>
      </c>
      <c r="I53">
        <f t="shared" si="1"/>
        <v>1009.87</v>
      </c>
      <c r="J53">
        <f t="shared" si="2"/>
        <v>27.74663070032423</v>
      </c>
      <c r="K53">
        <f t="shared" si="3"/>
        <v>239.64663070032424</v>
      </c>
      <c r="L53">
        <f t="shared" si="0"/>
        <v>231.10063070032425</v>
      </c>
      <c r="M53">
        <f t="shared" si="4"/>
        <v>235.37363070032424</v>
      </c>
      <c r="N53" s="25">
        <v>3.9</v>
      </c>
      <c r="O53" s="25">
        <v>51.5</v>
      </c>
      <c r="P53">
        <v>-4</v>
      </c>
      <c r="Q53">
        <f t="shared" si="5"/>
        <v>-1.8</v>
      </c>
      <c r="S53">
        <v>3.38E-05</v>
      </c>
      <c r="T53">
        <v>2.4E-05</v>
      </c>
      <c r="U53">
        <v>1.58E-05</v>
      </c>
      <c r="V53">
        <v>-3.25E-07</v>
      </c>
      <c r="W53">
        <v>-2.94E-07</v>
      </c>
      <c r="X53">
        <v>-1.59E-06</v>
      </c>
      <c r="Y53" s="28">
        <v>988</v>
      </c>
      <c r="Z53" s="28">
        <v>295.2</v>
      </c>
      <c r="AA53" s="28">
        <v>290</v>
      </c>
      <c r="AB53" s="28">
        <v>23.1</v>
      </c>
      <c r="AC53" s="28"/>
      <c r="AD53">
        <v>11885</v>
      </c>
      <c r="AE53">
        <v>1046</v>
      </c>
      <c r="AF53">
        <v>535</v>
      </c>
      <c r="AG53">
        <v>138</v>
      </c>
      <c r="AH53">
        <v>70</v>
      </c>
      <c r="AI53">
        <v>190</v>
      </c>
      <c r="AJ53" s="25"/>
      <c r="AK53" s="25"/>
      <c r="AL53" s="25"/>
      <c r="AM53" s="25"/>
      <c r="AN53" s="25"/>
      <c r="AO53" s="25"/>
      <c r="AP53">
        <v>0.829</v>
      </c>
      <c r="AS53">
        <v>0.201</v>
      </c>
      <c r="AW53">
        <v>5.042</v>
      </c>
    </row>
    <row r="54" spans="1:49" ht="12.75">
      <c r="A54" s="21">
        <v>37687</v>
      </c>
      <c r="B54" s="22">
        <v>66</v>
      </c>
      <c r="C54" s="23">
        <v>0.82106483</v>
      </c>
      <c r="D54" s="3">
        <v>0.82106483</v>
      </c>
      <c r="E54" s="24">
        <v>0</v>
      </c>
      <c r="F54">
        <v>39.6116245</v>
      </c>
      <c r="G54">
        <v>-78.7652405</v>
      </c>
      <c r="H54" s="25">
        <v>1046.5</v>
      </c>
      <c r="I54">
        <f t="shared" si="1"/>
        <v>1010.17</v>
      </c>
      <c r="J54">
        <f t="shared" si="2"/>
        <v>25.280159313703777</v>
      </c>
      <c r="K54">
        <f t="shared" si="3"/>
        <v>237.18015931370377</v>
      </c>
      <c r="L54">
        <f t="shared" si="0"/>
        <v>228.63415931370378</v>
      </c>
      <c r="M54">
        <f t="shared" si="4"/>
        <v>232.90715931370377</v>
      </c>
      <c r="N54" s="25">
        <v>3.9</v>
      </c>
      <c r="O54" s="25">
        <v>51.8</v>
      </c>
      <c r="P54">
        <v>-2</v>
      </c>
      <c r="Q54">
        <f t="shared" si="5"/>
        <v>-3</v>
      </c>
      <c r="AC54" s="28"/>
      <c r="AD54">
        <v>12013</v>
      </c>
      <c r="AE54">
        <v>993</v>
      </c>
      <c r="AF54">
        <v>493</v>
      </c>
      <c r="AG54">
        <v>145</v>
      </c>
      <c r="AH54">
        <v>58</v>
      </c>
      <c r="AI54">
        <v>181</v>
      </c>
      <c r="AJ54" s="25"/>
      <c r="AK54" s="25"/>
      <c r="AL54" s="25"/>
      <c r="AM54" s="25"/>
      <c r="AN54" s="25"/>
      <c r="AO54" s="25"/>
      <c r="AP54">
        <v>0.741</v>
      </c>
      <c r="AS54">
        <v>0.192</v>
      </c>
      <c r="AW54">
        <v>5.042</v>
      </c>
    </row>
    <row r="55" spans="1:49" ht="12.75">
      <c r="A55" s="21">
        <v>37687</v>
      </c>
      <c r="B55" s="22">
        <v>66</v>
      </c>
      <c r="C55" s="23">
        <v>0.821180582</v>
      </c>
      <c r="D55" s="3">
        <v>0.821180582</v>
      </c>
      <c r="E55" s="24">
        <v>0</v>
      </c>
      <c r="F55">
        <v>39.61161414</v>
      </c>
      <c r="G55">
        <v>-78.76525086</v>
      </c>
      <c r="H55" s="25">
        <v>1046.3</v>
      </c>
      <c r="I55">
        <f t="shared" si="1"/>
        <v>1009.9699999999999</v>
      </c>
      <c r="J55">
        <f t="shared" si="2"/>
        <v>26.924392168680786</v>
      </c>
      <c r="K55">
        <f t="shared" si="3"/>
        <v>238.8243921686808</v>
      </c>
      <c r="L55">
        <f t="shared" si="0"/>
        <v>230.2783921686808</v>
      </c>
      <c r="M55">
        <f t="shared" si="4"/>
        <v>234.5513921686808</v>
      </c>
      <c r="N55" s="25">
        <v>4.1</v>
      </c>
      <c r="O55" s="25">
        <v>53.3</v>
      </c>
      <c r="P55">
        <v>-3.6</v>
      </c>
      <c r="Q55">
        <f t="shared" si="5"/>
        <v>-2.8</v>
      </c>
      <c r="AC55">
        <v>61359</v>
      </c>
      <c r="AD55">
        <v>11899</v>
      </c>
      <c r="AE55">
        <v>999</v>
      </c>
      <c r="AF55">
        <v>501</v>
      </c>
      <c r="AG55">
        <v>162</v>
      </c>
      <c r="AH55">
        <v>47</v>
      </c>
      <c r="AI55">
        <v>170</v>
      </c>
      <c r="AJ55" s="25"/>
      <c r="AK55" s="25"/>
      <c r="AL55" s="25"/>
      <c r="AM55" s="25"/>
      <c r="AN55" s="25"/>
      <c r="AO55" s="25"/>
      <c r="AP55">
        <v>0.759</v>
      </c>
      <c r="AS55">
        <v>0.191</v>
      </c>
      <c r="AW55">
        <v>5.042</v>
      </c>
    </row>
    <row r="56" spans="1:49" ht="12.75">
      <c r="A56" s="21">
        <v>37687</v>
      </c>
      <c r="B56" s="22">
        <v>66</v>
      </c>
      <c r="C56" s="23">
        <v>0.821296275</v>
      </c>
      <c r="D56" s="3">
        <v>0.821296275</v>
      </c>
      <c r="E56" s="24">
        <v>0</v>
      </c>
      <c r="F56">
        <v>39.61156934</v>
      </c>
      <c r="G56">
        <v>-78.76527712</v>
      </c>
      <c r="H56" s="25">
        <v>1046.6</v>
      </c>
      <c r="I56">
        <f t="shared" si="1"/>
        <v>1010.2699999999999</v>
      </c>
      <c r="J56">
        <f t="shared" si="2"/>
        <v>24.45816495814165</v>
      </c>
      <c r="K56">
        <f t="shared" si="3"/>
        <v>236.35816495814166</v>
      </c>
      <c r="L56">
        <f t="shared" si="0"/>
        <v>227.81216495814166</v>
      </c>
      <c r="M56">
        <f t="shared" si="4"/>
        <v>232.08516495814166</v>
      </c>
      <c r="N56" s="25">
        <v>4.4</v>
      </c>
      <c r="O56" s="25">
        <v>53.2</v>
      </c>
      <c r="P56">
        <v>-2</v>
      </c>
      <c r="Q56">
        <f t="shared" si="5"/>
        <v>-2.8</v>
      </c>
      <c r="AC56" s="28"/>
      <c r="AD56">
        <v>11889</v>
      </c>
      <c r="AE56">
        <v>957</v>
      </c>
      <c r="AF56">
        <v>463</v>
      </c>
      <c r="AG56">
        <v>134</v>
      </c>
      <c r="AH56">
        <v>61</v>
      </c>
      <c r="AI56">
        <v>165</v>
      </c>
      <c r="AJ56" s="25"/>
      <c r="AK56" s="25"/>
      <c r="AL56" s="25"/>
      <c r="AM56" s="25"/>
      <c r="AN56" s="25"/>
      <c r="AO56" s="25"/>
      <c r="AP56">
        <v>0.811</v>
      </c>
      <c r="AS56">
        <v>0.201</v>
      </c>
      <c r="AW56">
        <v>5.041</v>
      </c>
    </row>
    <row r="57" spans="1:49" ht="12.75">
      <c r="A57" s="21">
        <v>37687</v>
      </c>
      <c r="B57" s="22">
        <v>66</v>
      </c>
      <c r="C57" s="23">
        <v>0.821412027</v>
      </c>
      <c r="D57" s="3">
        <v>0.821412027</v>
      </c>
      <c r="E57" s="24">
        <v>0</v>
      </c>
      <c r="F57">
        <v>39.6114797</v>
      </c>
      <c r="G57">
        <v>-78.76527267</v>
      </c>
      <c r="H57" s="25">
        <v>1046.4</v>
      </c>
      <c r="I57">
        <f t="shared" si="1"/>
        <v>1010.07</v>
      </c>
      <c r="J57">
        <f t="shared" si="2"/>
        <v>26.1022350451794</v>
      </c>
      <c r="K57">
        <f t="shared" si="3"/>
        <v>238.00223504517942</v>
      </c>
      <c r="L57">
        <f t="shared" si="0"/>
        <v>229.45623504517943</v>
      </c>
      <c r="M57">
        <f t="shared" si="4"/>
        <v>233.72923504517942</v>
      </c>
      <c r="N57" s="25">
        <v>4.2</v>
      </c>
      <c r="O57" s="25">
        <v>51.8</v>
      </c>
      <c r="P57">
        <v>-0.5</v>
      </c>
      <c r="Q57">
        <f t="shared" si="5"/>
        <v>-1.25</v>
      </c>
      <c r="S57">
        <v>3.28E-05</v>
      </c>
      <c r="T57">
        <v>2.2E-05</v>
      </c>
      <c r="U57">
        <v>1.42E-05</v>
      </c>
      <c r="V57">
        <v>-3.81E-07</v>
      </c>
      <c r="W57">
        <v>-2.77E-07</v>
      </c>
      <c r="X57">
        <v>-1.53E-06</v>
      </c>
      <c r="Y57" s="28">
        <v>988</v>
      </c>
      <c r="Z57" s="28">
        <v>295.3</v>
      </c>
      <c r="AA57" s="28">
        <v>290</v>
      </c>
      <c r="AB57" s="28">
        <v>22.7</v>
      </c>
      <c r="AC57" s="28"/>
      <c r="AD57">
        <v>11762</v>
      </c>
      <c r="AE57">
        <v>960</v>
      </c>
      <c r="AF57">
        <v>472</v>
      </c>
      <c r="AG57">
        <v>132</v>
      </c>
      <c r="AH57">
        <v>42</v>
      </c>
      <c r="AI57">
        <v>170</v>
      </c>
      <c r="AJ57" s="25"/>
      <c r="AK57" s="25"/>
      <c r="AL57" s="25"/>
      <c r="AM57" s="25"/>
      <c r="AN57" s="25"/>
      <c r="AO57" s="25"/>
      <c r="AP57">
        <v>0.741</v>
      </c>
      <c r="AS57">
        <v>0.201</v>
      </c>
      <c r="AW57">
        <v>5.04</v>
      </c>
    </row>
    <row r="58" spans="1:49" ht="12.75">
      <c r="A58" s="21">
        <v>37687</v>
      </c>
      <c r="B58" s="22">
        <v>66</v>
      </c>
      <c r="C58" s="23">
        <v>0.821527779</v>
      </c>
      <c r="D58" s="3">
        <v>0.821527779</v>
      </c>
      <c r="E58" s="24">
        <v>0</v>
      </c>
      <c r="F58">
        <v>39.61145726</v>
      </c>
      <c r="G58">
        <v>-78.76525472</v>
      </c>
      <c r="H58" s="25">
        <v>1046.3</v>
      </c>
      <c r="I58">
        <f t="shared" si="1"/>
        <v>1009.9699999999999</v>
      </c>
      <c r="J58">
        <f t="shared" si="2"/>
        <v>26.924392168680786</v>
      </c>
      <c r="K58">
        <f t="shared" si="3"/>
        <v>238.8243921686808</v>
      </c>
      <c r="L58">
        <f t="shared" si="0"/>
        <v>230.2783921686808</v>
      </c>
      <c r="M58">
        <f t="shared" si="4"/>
        <v>234.5513921686808</v>
      </c>
      <c r="N58" s="25">
        <v>4.2</v>
      </c>
      <c r="O58" s="25">
        <v>51.5</v>
      </c>
      <c r="P58">
        <v>0.4</v>
      </c>
      <c r="Q58">
        <f t="shared" si="5"/>
        <v>-0.04999999999999999</v>
      </c>
      <c r="AC58" s="28"/>
      <c r="AD58">
        <v>11558</v>
      </c>
      <c r="AE58">
        <v>967</v>
      </c>
      <c r="AF58">
        <v>511</v>
      </c>
      <c r="AG58">
        <v>140</v>
      </c>
      <c r="AH58">
        <v>50</v>
      </c>
      <c r="AI58">
        <v>158</v>
      </c>
      <c r="AJ58" s="25"/>
      <c r="AK58" s="25"/>
      <c r="AL58" s="25"/>
      <c r="AM58" s="25"/>
      <c r="AN58" s="25"/>
      <c r="AO58" s="25"/>
      <c r="AP58">
        <v>0.749</v>
      </c>
      <c r="AS58">
        <v>0.171</v>
      </c>
      <c r="AW58">
        <v>5.041</v>
      </c>
    </row>
    <row r="59" spans="1:49" ht="12.75">
      <c r="A59" s="21">
        <v>37687</v>
      </c>
      <c r="B59" s="22">
        <v>66</v>
      </c>
      <c r="C59" s="23">
        <v>0.821643531</v>
      </c>
      <c r="D59" s="3">
        <v>0.821643531</v>
      </c>
      <c r="E59" s="24">
        <v>0</v>
      </c>
      <c r="F59">
        <v>39.61148299</v>
      </c>
      <c r="G59">
        <v>-78.7652383</v>
      </c>
      <c r="H59" s="25">
        <v>1046.3</v>
      </c>
      <c r="I59">
        <f t="shared" si="1"/>
        <v>1009.9699999999999</v>
      </c>
      <c r="J59">
        <f t="shared" si="2"/>
        <v>26.924392168680786</v>
      </c>
      <c r="K59">
        <f t="shared" si="3"/>
        <v>238.8243921686808</v>
      </c>
      <c r="L59">
        <f t="shared" si="0"/>
        <v>230.2783921686808</v>
      </c>
      <c r="M59">
        <f t="shared" si="4"/>
        <v>234.5513921686808</v>
      </c>
      <c r="N59" s="25">
        <v>4</v>
      </c>
      <c r="O59" s="25">
        <v>50.4</v>
      </c>
      <c r="P59">
        <v>-0.5</v>
      </c>
      <c r="Q59">
        <f t="shared" si="5"/>
        <v>-0.04999999999999999</v>
      </c>
      <c r="AC59" s="28"/>
      <c r="AD59">
        <v>11604</v>
      </c>
      <c r="AE59">
        <v>976</v>
      </c>
      <c r="AF59">
        <v>458</v>
      </c>
      <c r="AG59">
        <v>151</v>
      </c>
      <c r="AH59">
        <v>47</v>
      </c>
      <c r="AI59">
        <v>181</v>
      </c>
      <c r="AJ59" s="25"/>
      <c r="AK59" s="25"/>
      <c r="AL59" s="25"/>
      <c r="AM59" s="25"/>
      <c r="AN59" s="25"/>
      <c r="AO59" s="25"/>
      <c r="AP59">
        <v>0.663</v>
      </c>
      <c r="AS59">
        <v>0.181</v>
      </c>
      <c r="AW59">
        <v>5.043</v>
      </c>
    </row>
    <row r="60" spans="1:49" ht="12.75">
      <c r="A60" s="21">
        <v>37687</v>
      </c>
      <c r="B60" s="22">
        <v>66</v>
      </c>
      <c r="C60" s="23">
        <v>0.821759284</v>
      </c>
      <c r="D60" s="3">
        <v>0.821759284</v>
      </c>
      <c r="E60" s="24">
        <v>0</v>
      </c>
      <c r="F60">
        <v>39.61148051</v>
      </c>
      <c r="G60">
        <v>-78.76524499</v>
      </c>
      <c r="H60" s="25">
        <v>1046.4</v>
      </c>
      <c r="I60">
        <f t="shared" si="1"/>
        <v>1010.07</v>
      </c>
      <c r="J60">
        <f t="shared" si="2"/>
        <v>26.1022350451794</v>
      </c>
      <c r="K60">
        <f t="shared" si="3"/>
        <v>238.00223504517942</v>
      </c>
      <c r="L60">
        <f t="shared" si="0"/>
        <v>229.45623504517943</v>
      </c>
      <c r="M60">
        <f t="shared" si="4"/>
        <v>233.72923504517942</v>
      </c>
      <c r="N60" s="25">
        <v>4.1</v>
      </c>
      <c r="O60" s="25">
        <v>50</v>
      </c>
      <c r="P60">
        <v>4</v>
      </c>
      <c r="Q60">
        <f t="shared" si="5"/>
        <v>1.75</v>
      </c>
      <c r="S60">
        <v>3.25E-05</v>
      </c>
      <c r="T60">
        <v>2.22E-05</v>
      </c>
      <c r="U60">
        <v>1.41E-05</v>
      </c>
      <c r="V60">
        <v>-3.12E-07</v>
      </c>
      <c r="W60">
        <v>-3.06E-07</v>
      </c>
      <c r="X60">
        <v>-1.54E-06</v>
      </c>
      <c r="Y60" s="28">
        <v>988</v>
      </c>
      <c r="Z60" s="28">
        <v>295.4</v>
      </c>
      <c r="AA60" s="28">
        <v>290.1</v>
      </c>
      <c r="AB60" s="28">
        <v>22.5</v>
      </c>
      <c r="AC60" s="28"/>
      <c r="AD60">
        <v>11318</v>
      </c>
      <c r="AE60">
        <v>1040</v>
      </c>
      <c r="AF60">
        <v>523</v>
      </c>
      <c r="AG60">
        <v>130</v>
      </c>
      <c r="AH60">
        <v>53</v>
      </c>
      <c r="AI60">
        <v>189</v>
      </c>
      <c r="AJ60" s="25"/>
      <c r="AK60" s="25"/>
      <c r="AL60" s="25"/>
      <c r="AM60" s="25"/>
      <c r="AN60" s="25"/>
      <c r="AO60" s="25"/>
      <c r="AP60">
        <v>0.73</v>
      </c>
      <c r="AS60">
        <v>0.191</v>
      </c>
      <c r="AW60">
        <v>5.041</v>
      </c>
    </row>
    <row r="61" spans="1:49" ht="12.75">
      <c r="A61" s="21">
        <v>37687</v>
      </c>
      <c r="B61" s="22">
        <v>66</v>
      </c>
      <c r="C61" s="23">
        <v>0.821874976</v>
      </c>
      <c r="D61" s="3">
        <v>0.821874976</v>
      </c>
      <c r="E61" s="24">
        <v>0</v>
      </c>
      <c r="F61">
        <v>39.61148329</v>
      </c>
      <c r="G61">
        <v>-78.76524672</v>
      </c>
      <c r="H61" s="25">
        <v>1046.3</v>
      </c>
      <c r="I61">
        <f t="shared" si="1"/>
        <v>1009.9699999999999</v>
      </c>
      <c r="J61">
        <f t="shared" si="2"/>
        <v>26.924392168680786</v>
      </c>
      <c r="K61">
        <f t="shared" si="3"/>
        <v>238.8243921686808</v>
      </c>
      <c r="L61">
        <f t="shared" si="0"/>
        <v>230.2783921686808</v>
      </c>
      <c r="M61">
        <f t="shared" si="4"/>
        <v>234.5513921686808</v>
      </c>
      <c r="N61" s="25">
        <v>4.3</v>
      </c>
      <c r="O61" s="25">
        <v>50</v>
      </c>
      <c r="P61">
        <v>-0.6</v>
      </c>
      <c r="Q61">
        <f t="shared" si="5"/>
        <v>1.7</v>
      </c>
      <c r="AC61">
        <v>76748</v>
      </c>
      <c r="AD61">
        <v>11145</v>
      </c>
      <c r="AE61">
        <v>939</v>
      </c>
      <c r="AF61">
        <v>501</v>
      </c>
      <c r="AG61">
        <v>139</v>
      </c>
      <c r="AH61">
        <v>70</v>
      </c>
      <c r="AI61">
        <v>204</v>
      </c>
      <c r="AJ61" s="25"/>
      <c r="AK61" s="25"/>
      <c r="AL61" s="25"/>
      <c r="AM61" s="25"/>
      <c r="AN61" s="25"/>
      <c r="AO61" s="25"/>
      <c r="AP61">
        <v>0.81</v>
      </c>
      <c r="AS61">
        <v>0.181</v>
      </c>
      <c r="AW61">
        <v>5.041</v>
      </c>
    </row>
    <row r="62" spans="1:49" ht="12.75">
      <c r="A62" s="21">
        <v>37687</v>
      </c>
      <c r="B62" s="22">
        <v>66</v>
      </c>
      <c r="C62" s="23">
        <v>0.821990728</v>
      </c>
      <c r="D62" s="3">
        <v>0.821990728</v>
      </c>
      <c r="E62" s="24">
        <v>0</v>
      </c>
      <c r="F62">
        <v>39.61149042</v>
      </c>
      <c r="G62">
        <v>-78.76523777</v>
      </c>
      <c r="H62" s="25">
        <v>1046.5</v>
      </c>
      <c r="I62">
        <f t="shared" si="1"/>
        <v>1010.17</v>
      </c>
      <c r="J62">
        <f t="shared" si="2"/>
        <v>25.280159313703777</v>
      </c>
      <c r="K62">
        <f t="shared" si="3"/>
        <v>237.18015931370377</v>
      </c>
      <c r="L62">
        <f t="shared" si="0"/>
        <v>228.63415931370378</v>
      </c>
      <c r="M62">
        <f t="shared" si="4"/>
        <v>232.90715931370377</v>
      </c>
      <c r="N62" s="25">
        <v>4.3</v>
      </c>
      <c r="O62" s="25">
        <v>50</v>
      </c>
      <c r="P62">
        <v>0.9</v>
      </c>
      <c r="Q62">
        <f t="shared" si="5"/>
        <v>0.15000000000000002</v>
      </c>
      <c r="AC62" s="28"/>
      <c r="AD62">
        <v>11150</v>
      </c>
      <c r="AE62">
        <v>964</v>
      </c>
      <c r="AF62">
        <v>551</v>
      </c>
      <c r="AG62">
        <v>126</v>
      </c>
      <c r="AH62">
        <v>49</v>
      </c>
      <c r="AI62">
        <v>170</v>
      </c>
      <c r="AJ62" s="25"/>
      <c r="AK62" s="25"/>
      <c r="AL62" s="25"/>
      <c r="AM62" s="25"/>
      <c r="AN62" s="25"/>
      <c r="AO62" s="25"/>
      <c r="AP62">
        <v>0.781</v>
      </c>
      <c r="AS62">
        <v>0.191</v>
      </c>
      <c r="AW62">
        <v>5.041</v>
      </c>
    </row>
    <row r="63" spans="1:49" ht="12.75">
      <c r="A63" s="21">
        <v>37687</v>
      </c>
      <c r="B63" s="22">
        <v>66</v>
      </c>
      <c r="C63" s="23">
        <v>0.822106481</v>
      </c>
      <c r="D63" s="3">
        <v>0.822106481</v>
      </c>
      <c r="E63" s="24">
        <v>0</v>
      </c>
      <c r="F63">
        <v>39.61147587</v>
      </c>
      <c r="G63">
        <v>-78.76523224</v>
      </c>
      <c r="H63" s="25">
        <v>1046.5</v>
      </c>
      <c r="I63">
        <f t="shared" si="1"/>
        <v>1010.17</v>
      </c>
      <c r="J63">
        <f t="shared" si="2"/>
        <v>25.280159313703777</v>
      </c>
      <c r="K63">
        <f t="shared" si="3"/>
        <v>237.18015931370377</v>
      </c>
      <c r="L63">
        <f t="shared" si="0"/>
        <v>228.63415931370378</v>
      </c>
      <c r="M63">
        <f t="shared" si="4"/>
        <v>232.90715931370377</v>
      </c>
      <c r="N63" s="25">
        <v>4.3</v>
      </c>
      <c r="O63" s="25">
        <v>50.1</v>
      </c>
      <c r="P63">
        <v>2.9</v>
      </c>
      <c r="Q63">
        <f t="shared" si="5"/>
        <v>1.9</v>
      </c>
      <c r="S63">
        <v>3.3E-05</v>
      </c>
      <c r="T63">
        <v>2.27E-05</v>
      </c>
      <c r="U63">
        <v>1.45E-05</v>
      </c>
      <c r="V63">
        <v>-4.03E-07</v>
      </c>
      <c r="W63">
        <v>-2.51E-07</v>
      </c>
      <c r="X63">
        <v>-1.61E-06</v>
      </c>
      <c r="Y63" s="28">
        <v>988</v>
      </c>
      <c r="Z63" s="28">
        <v>295.5</v>
      </c>
      <c r="AA63" s="28">
        <v>290.2</v>
      </c>
      <c r="AB63" s="28">
        <v>22.7</v>
      </c>
      <c r="AC63" s="28"/>
      <c r="AD63">
        <v>11162</v>
      </c>
      <c r="AE63">
        <v>989</v>
      </c>
      <c r="AF63">
        <v>493</v>
      </c>
      <c r="AG63">
        <v>130</v>
      </c>
      <c r="AH63">
        <v>52</v>
      </c>
      <c r="AI63">
        <v>178</v>
      </c>
      <c r="AJ63" s="25"/>
      <c r="AK63" s="25"/>
      <c r="AL63" s="25"/>
      <c r="AM63" s="25"/>
      <c r="AN63" s="25"/>
      <c r="AO63" s="25"/>
      <c r="AP63">
        <v>0.779</v>
      </c>
      <c r="AS63">
        <v>0.201</v>
      </c>
      <c r="AW63">
        <v>5.041</v>
      </c>
    </row>
    <row r="64" spans="1:49" ht="12.75">
      <c r="A64" s="21">
        <v>37687</v>
      </c>
      <c r="B64" s="22">
        <v>66</v>
      </c>
      <c r="C64" s="23">
        <v>0.822222233</v>
      </c>
      <c r="D64" s="3">
        <v>0.822222233</v>
      </c>
      <c r="E64" s="24">
        <v>0</v>
      </c>
      <c r="F64">
        <v>39.61149264</v>
      </c>
      <c r="G64">
        <v>-78.76525519</v>
      </c>
      <c r="H64" s="25">
        <v>1046.5</v>
      </c>
      <c r="I64">
        <f t="shared" si="1"/>
        <v>1010.17</v>
      </c>
      <c r="J64">
        <f t="shared" si="2"/>
        <v>25.280159313703777</v>
      </c>
      <c r="K64">
        <f t="shared" si="3"/>
        <v>237.18015931370377</v>
      </c>
      <c r="L64">
        <f t="shared" si="0"/>
        <v>228.63415931370378</v>
      </c>
      <c r="M64">
        <f t="shared" si="4"/>
        <v>232.90715931370377</v>
      </c>
      <c r="N64" s="25">
        <v>4.4</v>
      </c>
      <c r="O64" s="25">
        <v>50.2</v>
      </c>
      <c r="P64">
        <v>3.4</v>
      </c>
      <c r="Q64">
        <f t="shared" si="5"/>
        <v>3.15</v>
      </c>
      <c r="AC64" s="28"/>
      <c r="AD64">
        <v>11162</v>
      </c>
      <c r="AE64">
        <v>977</v>
      </c>
      <c r="AF64">
        <v>482</v>
      </c>
      <c r="AG64">
        <v>153</v>
      </c>
      <c r="AH64">
        <v>60</v>
      </c>
      <c r="AI64">
        <v>159</v>
      </c>
      <c r="AJ64" s="25"/>
      <c r="AK64" s="25"/>
      <c r="AL64" s="25"/>
      <c r="AM64" s="25"/>
      <c r="AN64" s="25"/>
      <c r="AO64" s="25"/>
      <c r="AP64">
        <v>0.671</v>
      </c>
      <c r="AS64">
        <v>0.19</v>
      </c>
      <c r="AW64">
        <v>5.041</v>
      </c>
    </row>
    <row r="65" spans="1:49" ht="12.75">
      <c r="A65" s="21">
        <v>37687</v>
      </c>
      <c r="B65" s="22">
        <v>66</v>
      </c>
      <c r="C65" s="23">
        <v>0.822337985</v>
      </c>
      <c r="D65" s="3">
        <v>0.822337985</v>
      </c>
      <c r="E65" s="24">
        <v>0</v>
      </c>
      <c r="F65">
        <v>39.61151624</v>
      </c>
      <c r="G65">
        <v>-78.76524183</v>
      </c>
      <c r="H65" s="25">
        <v>1046.5</v>
      </c>
      <c r="I65">
        <f t="shared" si="1"/>
        <v>1010.17</v>
      </c>
      <c r="J65">
        <f t="shared" si="2"/>
        <v>25.280159313703777</v>
      </c>
      <c r="K65">
        <f t="shared" si="3"/>
        <v>237.18015931370377</v>
      </c>
      <c r="L65">
        <f t="shared" si="0"/>
        <v>228.63415931370378</v>
      </c>
      <c r="M65">
        <f t="shared" si="4"/>
        <v>232.90715931370377</v>
      </c>
      <c r="N65" s="25">
        <v>4.3</v>
      </c>
      <c r="O65" s="25">
        <v>50</v>
      </c>
      <c r="P65">
        <v>1.9</v>
      </c>
      <c r="Q65">
        <f t="shared" si="5"/>
        <v>2.65</v>
      </c>
      <c r="AC65" s="28"/>
      <c r="AD65">
        <v>11165</v>
      </c>
      <c r="AE65">
        <v>968</v>
      </c>
      <c r="AF65">
        <v>525</v>
      </c>
      <c r="AG65">
        <v>136</v>
      </c>
      <c r="AH65">
        <v>63</v>
      </c>
      <c r="AI65">
        <v>174</v>
      </c>
      <c r="AJ65" s="25"/>
      <c r="AK65" s="25"/>
      <c r="AL65" s="25"/>
      <c r="AM65" s="25"/>
      <c r="AN65" s="25"/>
      <c r="AO65" s="25"/>
      <c r="AP65">
        <v>0.73</v>
      </c>
      <c r="AS65">
        <v>0.181</v>
      </c>
      <c r="AW65">
        <v>5.041</v>
      </c>
    </row>
    <row r="66" spans="1:49" ht="12.75">
      <c r="A66" s="21">
        <v>37687</v>
      </c>
      <c r="B66" s="22">
        <v>66</v>
      </c>
      <c r="C66" s="23">
        <v>0.822453678</v>
      </c>
      <c r="D66" s="3">
        <v>0.822453678</v>
      </c>
      <c r="E66" s="24">
        <v>0</v>
      </c>
      <c r="F66">
        <v>39.61153204</v>
      </c>
      <c r="G66">
        <v>-78.76524122</v>
      </c>
      <c r="H66" s="25">
        <v>1046.5</v>
      </c>
      <c r="I66">
        <f t="shared" si="1"/>
        <v>1010.17</v>
      </c>
      <c r="J66">
        <f t="shared" si="2"/>
        <v>25.280159313703777</v>
      </c>
      <c r="K66">
        <f t="shared" si="3"/>
        <v>237.18015931370377</v>
      </c>
      <c r="L66">
        <f t="shared" si="0"/>
        <v>228.63415931370378</v>
      </c>
      <c r="M66">
        <f t="shared" si="4"/>
        <v>232.90715931370377</v>
      </c>
      <c r="N66" s="25">
        <v>4.4</v>
      </c>
      <c r="O66" s="25">
        <v>49.8</v>
      </c>
      <c r="P66">
        <v>1.1</v>
      </c>
      <c r="Q66">
        <f t="shared" si="5"/>
        <v>1.5</v>
      </c>
      <c r="S66">
        <v>3.22E-05</v>
      </c>
      <c r="T66">
        <v>2.22E-05</v>
      </c>
      <c r="U66">
        <v>1.42E-05</v>
      </c>
      <c r="V66">
        <v>-3.83E-07</v>
      </c>
      <c r="W66">
        <v>-2.65E-07</v>
      </c>
      <c r="X66">
        <v>-1.72E-06</v>
      </c>
      <c r="Y66" s="28">
        <v>988</v>
      </c>
      <c r="Z66" s="28">
        <v>295.6</v>
      </c>
      <c r="AA66" s="28">
        <v>290.3</v>
      </c>
      <c r="AB66" s="28">
        <v>23.1</v>
      </c>
      <c r="AC66" s="28"/>
      <c r="AD66">
        <v>11028</v>
      </c>
      <c r="AE66">
        <v>997</v>
      </c>
      <c r="AF66">
        <v>489</v>
      </c>
      <c r="AG66">
        <v>148</v>
      </c>
      <c r="AH66">
        <v>43</v>
      </c>
      <c r="AI66">
        <v>155</v>
      </c>
      <c r="AJ66" s="25"/>
      <c r="AK66" s="25"/>
      <c r="AL66" s="25"/>
      <c r="AM66" s="25"/>
      <c r="AN66" s="25"/>
      <c r="AO66" s="25"/>
      <c r="AP66">
        <v>0.741</v>
      </c>
      <c r="AS66">
        <v>0.181</v>
      </c>
      <c r="AW66">
        <v>5.044</v>
      </c>
    </row>
    <row r="67" spans="1:49" ht="12.75">
      <c r="A67" s="21">
        <v>37687</v>
      </c>
      <c r="B67" s="22">
        <v>66</v>
      </c>
      <c r="C67" s="23">
        <v>0.82256943</v>
      </c>
      <c r="D67" s="3">
        <v>0.82256943</v>
      </c>
      <c r="E67" s="24">
        <v>0</v>
      </c>
      <c r="F67">
        <v>39.61154003</v>
      </c>
      <c r="G67">
        <v>-78.76525318</v>
      </c>
      <c r="H67" s="25">
        <v>1046.2</v>
      </c>
      <c r="I67">
        <f t="shared" si="1"/>
        <v>1009.87</v>
      </c>
      <c r="J67">
        <f t="shared" si="2"/>
        <v>27.74663070032423</v>
      </c>
      <c r="K67">
        <f t="shared" si="3"/>
        <v>239.64663070032424</v>
      </c>
      <c r="L67">
        <f t="shared" si="0"/>
        <v>231.10063070032425</v>
      </c>
      <c r="M67">
        <f t="shared" si="4"/>
        <v>235.37363070032424</v>
      </c>
      <c r="N67" s="25">
        <v>4.5</v>
      </c>
      <c r="O67" s="25">
        <v>49.7</v>
      </c>
      <c r="P67">
        <v>-0.1</v>
      </c>
      <c r="Q67">
        <f t="shared" si="5"/>
        <v>0.5</v>
      </c>
      <c r="AC67">
        <v>73828</v>
      </c>
      <c r="AD67">
        <v>11144</v>
      </c>
      <c r="AE67">
        <v>952</v>
      </c>
      <c r="AF67">
        <v>524</v>
      </c>
      <c r="AG67">
        <v>127</v>
      </c>
      <c r="AH67">
        <v>50</v>
      </c>
      <c r="AI67">
        <v>148</v>
      </c>
      <c r="AJ67" s="25"/>
      <c r="AK67" s="25"/>
      <c r="AL67" s="25"/>
      <c r="AM67" s="25"/>
      <c r="AN67" s="25"/>
      <c r="AO67" s="25"/>
      <c r="AP67">
        <v>0.799</v>
      </c>
      <c r="AS67">
        <v>0.191</v>
      </c>
      <c r="AW67">
        <v>5.041</v>
      </c>
    </row>
    <row r="68" spans="1:49" ht="12.75">
      <c r="A68" s="21">
        <v>37687</v>
      </c>
      <c r="B68" s="22">
        <v>66</v>
      </c>
      <c r="C68" s="23">
        <v>0.822685182</v>
      </c>
      <c r="D68" s="3">
        <v>0.822685182</v>
      </c>
      <c r="E68" s="24">
        <v>0</v>
      </c>
      <c r="F68">
        <v>39.61154809</v>
      </c>
      <c r="G68">
        <v>-78.76526525</v>
      </c>
      <c r="H68" s="25">
        <v>1046.5</v>
      </c>
      <c r="I68">
        <f t="shared" si="1"/>
        <v>1010.17</v>
      </c>
      <c r="J68">
        <f t="shared" si="2"/>
        <v>25.280159313703777</v>
      </c>
      <c r="K68">
        <f t="shared" si="3"/>
        <v>237.18015931370377</v>
      </c>
      <c r="L68">
        <f t="shared" si="0"/>
        <v>228.63415931370378</v>
      </c>
      <c r="M68">
        <f t="shared" si="4"/>
        <v>232.90715931370377</v>
      </c>
      <c r="N68" s="25">
        <v>4.6</v>
      </c>
      <c r="O68" s="25">
        <v>49.8</v>
      </c>
      <c r="P68">
        <v>0.9</v>
      </c>
      <c r="Q68">
        <f t="shared" si="5"/>
        <v>0.4</v>
      </c>
      <c r="AC68" s="28"/>
      <c r="AD68">
        <v>11009</v>
      </c>
      <c r="AE68">
        <v>978</v>
      </c>
      <c r="AF68">
        <v>457</v>
      </c>
      <c r="AG68">
        <v>151</v>
      </c>
      <c r="AH68">
        <v>51</v>
      </c>
      <c r="AI68">
        <v>156</v>
      </c>
      <c r="AJ68" s="25"/>
      <c r="AK68" s="25"/>
      <c r="AL68" s="25"/>
      <c r="AM68" s="25"/>
      <c r="AN68" s="25"/>
      <c r="AO68" s="25"/>
      <c r="AP68">
        <v>0.811</v>
      </c>
      <c r="AS68">
        <v>0.171</v>
      </c>
      <c r="AW68">
        <v>5.041</v>
      </c>
    </row>
    <row r="69" spans="1:49" ht="12.75">
      <c r="A69" s="21">
        <v>37687</v>
      </c>
      <c r="B69" s="22">
        <v>66</v>
      </c>
      <c r="C69" s="23">
        <v>0.822800934</v>
      </c>
      <c r="D69" s="3">
        <v>0.822800934</v>
      </c>
      <c r="E69" s="24">
        <v>0</v>
      </c>
      <c r="F69">
        <v>39.61155615</v>
      </c>
      <c r="G69">
        <v>-78.76527732</v>
      </c>
      <c r="H69" s="25">
        <v>1046.5</v>
      </c>
      <c r="I69">
        <f t="shared" si="1"/>
        <v>1010.17</v>
      </c>
      <c r="J69">
        <f t="shared" si="2"/>
        <v>25.280159313703777</v>
      </c>
      <c r="K69">
        <f t="shared" si="3"/>
        <v>237.18015931370377</v>
      </c>
      <c r="L69">
        <f t="shared" si="0"/>
        <v>228.63415931370378</v>
      </c>
      <c r="M69">
        <f t="shared" si="4"/>
        <v>232.90715931370377</v>
      </c>
      <c r="N69" s="25">
        <v>4.5</v>
      </c>
      <c r="O69" s="25">
        <v>49.9</v>
      </c>
      <c r="P69">
        <v>-0.1</v>
      </c>
      <c r="Q69">
        <f t="shared" si="5"/>
        <v>0.4</v>
      </c>
      <c r="S69">
        <v>3.11E-05</v>
      </c>
      <c r="T69">
        <v>2.24E-05</v>
      </c>
      <c r="U69">
        <v>1.34E-05</v>
      </c>
      <c r="V69">
        <v>-3.3E-07</v>
      </c>
      <c r="W69">
        <v>-3.55E-07</v>
      </c>
      <c r="X69">
        <v>-1.58E-06</v>
      </c>
      <c r="Y69" s="28">
        <v>988</v>
      </c>
      <c r="Z69" s="28">
        <v>295.7</v>
      </c>
      <c r="AA69" s="28">
        <v>290.4</v>
      </c>
      <c r="AB69" s="28">
        <v>23.2</v>
      </c>
      <c r="AC69" s="28"/>
      <c r="AD69">
        <v>10969</v>
      </c>
      <c r="AE69">
        <v>921</v>
      </c>
      <c r="AF69">
        <v>496</v>
      </c>
      <c r="AG69">
        <v>137</v>
      </c>
      <c r="AH69">
        <v>63</v>
      </c>
      <c r="AI69">
        <v>164</v>
      </c>
      <c r="AJ69" s="25"/>
      <c r="AK69" s="25"/>
      <c r="AL69" s="25"/>
      <c r="AM69" s="25"/>
      <c r="AN69" s="25"/>
      <c r="AO69" s="25"/>
      <c r="AP69">
        <v>0.789</v>
      </c>
      <c r="AS69">
        <v>0.181</v>
      </c>
      <c r="AW69">
        <v>5.041</v>
      </c>
    </row>
    <row r="70" spans="1:49" ht="12.75">
      <c r="A70" s="21">
        <v>37687</v>
      </c>
      <c r="B70" s="22">
        <v>66</v>
      </c>
      <c r="C70" s="23">
        <v>0.822916687</v>
      </c>
      <c r="D70" s="3">
        <v>0.822916687</v>
      </c>
      <c r="E70" s="24">
        <v>0</v>
      </c>
      <c r="F70">
        <v>39.61154215</v>
      </c>
      <c r="G70">
        <v>-78.76527886</v>
      </c>
      <c r="H70" s="25">
        <v>1046.4</v>
      </c>
      <c r="I70">
        <f t="shared" si="1"/>
        <v>1010.07</v>
      </c>
      <c r="J70">
        <f t="shared" si="2"/>
        <v>26.1022350451794</v>
      </c>
      <c r="K70">
        <f t="shared" si="3"/>
        <v>238.00223504517942</v>
      </c>
      <c r="L70">
        <f t="shared" si="0"/>
        <v>229.45623504517943</v>
      </c>
      <c r="M70">
        <f t="shared" si="4"/>
        <v>233.72923504517942</v>
      </c>
      <c r="N70" s="25">
        <v>4.2</v>
      </c>
      <c r="O70" s="25">
        <v>50.4</v>
      </c>
      <c r="P70">
        <v>0.4</v>
      </c>
      <c r="Q70">
        <f t="shared" si="5"/>
        <v>0.15000000000000002</v>
      </c>
      <c r="AC70" s="28"/>
      <c r="AD70">
        <v>11008</v>
      </c>
      <c r="AE70">
        <v>966</v>
      </c>
      <c r="AF70">
        <v>496</v>
      </c>
      <c r="AG70">
        <v>139</v>
      </c>
      <c r="AH70">
        <v>56</v>
      </c>
      <c r="AI70">
        <v>194</v>
      </c>
      <c r="AJ70" s="25"/>
      <c r="AK70" s="25"/>
      <c r="AL70" s="25"/>
      <c r="AM70" s="25"/>
      <c r="AN70" s="25"/>
      <c r="AO70" s="25"/>
      <c r="AP70">
        <v>0.83</v>
      </c>
      <c r="AS70">
        <v>0.171</v>
      </c>
      <c r="AW70">
        <v>5.043</v>
      </c>
    </row>
    <row r="71" spans="1:49" ht="12.75">
      <c r="A71" s="21">
        <v>37687</v>
      </c>
      <c r="B71" s="22">
        <v>66</v>
      </c>
      <c r="C71" s="23">
        <v>0.823032379</v>
      </c>
      <c r="D71" s="3">
        <v>0.823032379</v>
      </c>
      <c r="E71" s="24">
        <v>0</v>
      </c>
      <c r="F71">
        <v>39.61152196</v>
      </c>
      <c r="G71">
        <v>-78.76527741</v>
      </c>
      <c r="H71" s="25">
        <v>1046.5</v>
      </c>
      <c r="I71">
        <f t="shared" si="1"/>
        <v>1010.17</v>
      </c>
      <c r="J71">
        <f t="shared" si="2"/>
        <v>25.280159313703777</v>
      </c>
      <c r="K71">
        <f t="shared" si="3"/>
        <v>237.18015931370377</v>
      </c>
      <c r="L71">
        <f t="shared" si="0"/>
        <v>228.63415931370378</v>
      </c>
      <c r="M71">
        <f t="shared" si="4"/>
        <v>232.90715931370377</v>
      </c>
      <c r="N71" s="25">
        <v>3.9</v>
      </c>
      <c r="O71" s="25">
        <v>49.9</v>
      </c>
      <c r="P71">
        <v>-0.6</v>
      </c>
      <c r="Q71">
        <f t="shared" si="5"/>
        <v>-0.09999999999999998</v>
      </c>
      <c r="AC71" s="28"/>
      <c r="AD71">
        <v>10902</v>
      </c>
      <c r="AE71">
        <v>999</v>
      </c>
      <c r="AF71">
        <v>480</v>
      </c>
      <c r="AG71">
        <v>171</v>
      </c>
      <c r="AH71">
        <v>52</v>
      </c>
      <c r="AI71">
        <v>178</v>
      </c>
      <c r="AJ71" s="25"/>
      <c r="AK71" s="25"/>
      <c r="AL71" s="25"/>
      <c r="AM71" s="25"/>
      <c r="AN71" s="25"/>
      <c r="AO71" s="25"/>
      <c r="AP71">
        <v>0.731</v>
      </c>
      <c r="AS71">
        <v>0.201</v>
      </c>
      <c r="AW71">
        <v>5.041</v>
      </c>
    </row>
    <row r="72" spans="1:49" ht="12.75">
      <c r="A72" s="21">
        <v>37687</v>
      </c>
      <c r="B72" s="22">
        <v>66</v>
      </c>
      <c r="C72" s="23">
        <v>0.823148131</v>
      </c>
      <c r="D72" s="3">
        <v>0.823148131</v>
      </c>
      <c r="E72" s="24">
        <v>0</v>
      </c>
      <c r="F72">
        <v>39.61152315</v>
      </c>
      <c r="G72">
        <v>-78.76528142</v>
      </c>
      <c r="H72" s="25">
        <v>1046.2</v>
      </c>
      <c r="I72">
        <f t="shared" si="1"/>
        <v>1009.87</v>
      </c>
      <c r="J72">
        <f t="shared" si="2"/>
        <v>27.74663070032423</v>
      </c>
      <c r="K72">
        <f t="shared" si="3"/>
        <v>239.64663070032424</v>
      </c>
      <c r="L72">
        <f t="shared" si="0"/>
        <v>231.10063070032425</v>
      </c>
      <c r="M72">
        <f t="shared" si="4"/>
        <v>235.37363070032424</v>
      </c>
      <c r="N72" s="25">
        <v>3.6</v>
      </c>
      <c r="O72" s="25">
        <v>49.6</v>
      </c>
      <c r="P72">
        <v>0.9</v>
      </c>
      <c r="Q72">
        <f t="shared" si="5"/>
        <v>0.15000000000000002</v>
      </c>
      <c r="S72">
        <v>3.28E-05</v>
      </c>
      <c r="T72">
        <v>2.2E-05</v>
      </c>
      <c r="U72">
        <v>1.42E-05</v>
      </c>
      <c r="V72">
        <v>-2.98E-07</v>
      </c>
      <c r="W72">
        <v>-2.93E-07</v>
      </c>
      <c r="X72">
        <v>-1.67E-06</v>
      </c>
      <c r="Y72" s="28">
        <v>988.1</v>
      </c>
      <c r="Z72" s="28">
        <v>295.8</v>
      </c>
      <c r="AA72" s="28">
        <v>290.5</v>
      </c>
      <c r="AB72" s="28">
        <v>23.2</v>
      </c>
      <c r="AC72" s="28"/>
      <c r="AD72">
        <v>10838</v>
      </c>
      <c r="AE72">
        <v>988</v>
      </c>
      <c r="AF72">
        <v>465</v>
      </c>
      <c r="AG72">
        <v>138</v>
      </c>
      <c r="AH72">
        <v>57</v>
      </c>
      <c r="AI72">
        <v>154</v>
      </c>
      <c r="AJ72" s="25"/>
      <c r="AK72" s="25"/>
      <c r="AL72" s="25"/>
      <c r="AM72" s="25"/>
      <c r="AN72" s="25"/>
      <c r="AO72" s="25"/>
      <c r="AP72">
        <v>0.651</v>
      </c>
      <c r="AS72">
        <v>0.181</v>
      </c>
      <c r="AW72">
        <v>5.041</v>
      </c>
    </row>
    <row r="73" spans="1:49" ht="12.75">
      <c r="A73" s="21">
        <v>37687</v>
      </c>
      <c r="B73" s="22">
        <v>66</v>
      </c>
      <c r="C73" s="23">
        <v>0.823263884</v>
      </c>
      <c r="D73" s="3">
        <v>0.823263884</v>
      </c>
      <c r="E73" s="24">
        <v>0</v>
      </c>
      <c r="F73">
        <v>39.61147426</v>
      </c>
      <c r="G73">
        <v>-78.76523682</v>
      </c>
      <c r="H73" s="25">
        <v>1046.4</v>
      </c>
      <c r="I73">
        <f t="shared" si="1"/>
        <v>1010.07</v>
      </c>
      <c r="J73">
        <f t="shared" si="2"/>
        <v>26.1022350451794</v>
      </c>
      <c r="K73">
        <f t="shared" si="3"/>
        <v>238.00223504517942</v>
      </c>
      <c r="L73">
        <f aca="true" t="shared" si="6" ref="L73:L136">+J73+203.354</f>
        <v>229.45623504517943</v>
      </c>
      <c r="M73">
        <f t="shared" si="4"/>
        <v>233.72923504517942</v>
      </c>
      <c r="N73" s="25">
        <v>3.5</v>
      </c>
      <c r="O73" s="25">
        <v>51</v>
      </c>
      <c r="P73">
        <v>0</v>
      </c>
      <c r="Q73">
        <f t="shared" si="5"/>
        <v>0.45</v>
      </c>
      <c r="AC73">
        <v>58685</v>
      </c>
      <c r="AD73">
        <v>10901</v>
      </c>
      <c r="AE73">
        <v>943</v>
      </c>
      <c r="AF73">
        <v>448</v>
      </c>
      <c r="AG73">
        <v>140</v>
      </c>
      <c r="AH73">
        <v>49</v>
      </c>
      <c r="AI73">
        <v>147</v>
      </c>
      <c r="AJ73" s="25"/>
      <c r="AK73" s="25"/>
      <c r="AL73" s="25"/>
      <c r="AM73" s="25"/>
      <c r="AN73" s="25"/>
      <c r="AO73" s="25"/>
      <c r="AP73">
        <v>0.739</v>
      </c>
      <c r="AS73">
        <v>0.181</v>
      </c>
      <c r="AW73">
        <v>5.042</v>
      </c>
    </row>
    <row r="74" spans="1:49" ht="12.75">
      <c r="A74" s="21">
        <v>37687</v>
      </c>
      <c r="B74" s="22">
        <v>66</v>
      </c>
      <c r="C74" s="23">
        <v>0.823379636</v>
      </c>
      <c r="D74" s="3">
        <v>0.823379636</v>
      </c>
      <c r="E74" s="24">
        <v>0</v>
      </c>
      <c r="F74">
        <v>39.61136666</v>
      </c>
      <c r="G74">
        <v>-78.76511127</v>
      </c>
      <c r="H74" s="25">
        <v>1046.7</v>
      </c>
      <c r="I74">
        <f aca="true" t="shared" si="7" ref="I74:I137">+H74-36.33</f>
        <v>1010.37</v>
      </c>
      <c r="J74">
        <f aca="true" t="shared" si="8" ref="J74:J137">(8303.951372*(LN(1013.25/I74)))</f>
        <v>23.636251962377425</v>
      </c>
      <c r="K74">
        <f aca="true" t="shared" si="9" ref="K74:K137">+J74+211.9</f>
        <v>235.53625196237743</v>
      </c>
      <c r="L74">
        <f t="shared" si="6"/>
        <v>226.99025196237744</v>
      </c>
      <c r="M74">
        <f aca="true" t="shared" si="10" ref="M74:M137">+AVERAGE(K74:L74)</f>
        <v>231.26325196237744</v>
      </c>
      <c r="N74" s="25">
        <v>3.7</v>
      </c>
      <c r="O74" s="25">
        <v>50.8</v>
      </c>
      <c r="P74">
        <v>0.9</v>
      </c>
      <c r="Q74">
        <f t="shared" si="5"/>
        <v>0.45</v>
      </c>
      <c r="AC74" s="28"/>
      <c r="AD74">
        <v>10634</v>
      </c>
      <c r="AE74">
        <v>924</v>
      </c>
      <c r="AF74">
        <v>497</v>
      </c>
      <c r="AG74">
        <v>132</v>
      </c>
      <c r="AH74">
        <v>55</v>
      </c>
      <c r="AI74">
        <v>166</v>
      </c>
      <c r="AJ74" s="25"/>
      <c r="AK74" s="25"/>
      <c r="AL74" s="25"/>
      <c r="AM74" s="25"/>
      <c r="AN74" s="25"/>
      <c r="AO74" s="25"/>
      <c r="AP74">
        <v>0.75</v>
      </c>
      <c r="AS74">
        <v>0.2</v>
      </c>
      <c r="AW74">
        <v>5.042</v>
      </c>
    </row>
    <row r="75" spans="1:49" ht="12.75">
      <c r="A75" s="21">
        <v>37687</v>
      </c>
      <c r="B75" s="22">
        <v>66</v>
      </c>
      <c r="C75" s="23">
        <v>0.823495388</v>
      </c>
      <c r="D75" s="3">
        <v>0.823495388</v>
      </c>
      <c r="E75" s="24">
        <v>0</v>
      </c>
      <c r="F75">
        <v>39.61118425</v>
      </c>
      <c r="G75">
        <v>-78.76481318</v>
      </c>
      <c r="H75" s="25">
        <v>1046.5</v>
      </c>
      <c r="I75">
        <f t="shared" si="7"/>
        <v>1010.17</v>
      </c>
      <c r="J75">
        <f t="shared" si="8"/>
        <v>25.280159313703777</v>
      </c>
      <c r="K75">
        <f t="shared" si="9"/>
        <v>237.18015931370377</v>
      </c>
      <c r="L75">
        <f t="shared" si="6"/>
        <v>228.63415931370378</v>
      </c>
      <c r="M75">
        <f t="shared" si="10"/>
        <v>232.90715931370377</v>
      </c>
      <c r="N75" s="25">
        <v>3.2</v>
      </c>
      <c r="O75" s="25">
        <v>51.2</v>
      </c>
      <c r="P75">
        <v>-0.1</v>
      </c>
      <c r="Q75">
        <f aca="true" t="shared" si="11" ref="Q75:Q138">AVERAGE(P74:P75)</f>
        <v>0.4</v>
      </c>
      <c r="S75">
        <v>3.16E-05</v>
      </c>
      <c r="T75">
        <v>2.2E-05</v>
      </c>
      <c r="U75">
        <v>1.46E-05</v>
      </c>
      <c r="V75">
        <v>-3.32E-07</v>
      </c>
      <c r="W75">
        <v>-2.77E-07</v>
      </c>
      <c r="X75">
        <v>-1.48E-06</v>
      </c>
      <c r="Y75" s="28">
        <v>988.1</v>
      </c>
      <c r="Z75" s="28">
        <v>296</v>
      </c>
      <c r="AA75" s="28">
        <v>290.6</v>
      </c>
      <c r="AB75" s="28">
        <v>23.1</v>
      </c>
      <c r="AC75" s="28"/>
      <c r="AD75">
        <v>10495</v>
      </c>
      <c r="AE75">
        <v>965</v>
      </c>
      <c r="AF75">
        <v>510</v>
      </c>
      <c r="AG75">
        <v>133</v>
      </c>
      <c r="AH75">
        <v>46</v>
      </c>
      <c r="AI75">
        <v>171</v>
      </c>
      <c r="AJ75" s="25"/>
      <c r="AK75" s="25"/>
      <c r="AL75" s="25"/>
      <c r="AM75" s="25"/>
      <c r="AN75" s="25"/>
      <c r="AO75" s="25"/>
      <c r="AP75">
        <v>0.779</v>
      </c>
      <c r="AS75">
        <v>0.201</v>
      </c>
      <c r="AW75">
        <v>5.041</v>
      </c>
    </row>
    <row r="76" spans="1:49" ht="12.75">
      <c r="A76" s="21">
        <v>37687</v>
      </c>
      <c r="B76" s="22">
        <v>66</v>
      </c>
      <c r="C76" s="23">
        <v>0.82361114</v>
      </c>
      <c r="D76" s="3">
        <v>0.82361114</v>
      </c>
      <c r="E76" s="24">
        <v>0</v>
      </c>
      <c r="F76">
        <v>39.61134192</v>
      </c>
      <c r="G76">
        <v>-78.76446783</v>
      </c>
      <c r="H76" s="25">
        <v>1046.5</v>
      </c>
      <c r="I76">
        <f t="shared" si="7"/>
        <v>1010.17</v>
      </c>
      <c r="J76">
        <f t="shared" si="8"/>
        <v>25.280159313703777</v>
      </c>
      <c r="K76">
        <f t="shared" si="9"/>
        <v>237.18015931370377</v>
      </c>
      <c r="L76">
        <f t="shared" si="6"/>
        <v>228.63415931370378</v>
      </c>
      <c r="M76">
        <f t="shared" si="10"/>
        <v>232.90715931370377</v>
      </c>
      <c r="N76" s="25">
        <v>4.4</v>
      </c>
      <c r="O76" s="25">
        <v>52.5</v>
      </c>
      <c r="P76">
        <v>0.4</v>
      </c>
      <c r="Q76">
        <f t="shared" si="11"/>
        <v>0.15000000000000002</v>
      </c>
      <c r="AC76" s="28"/>
      <c r="AD76">
        <v>10814</v>
      </c>
      <c r="AE76">
        <v>914</v>
      </c>
      <c r="AF76">
        <v>469</v>
      </c>
      <c r="AG76">
        <v>121</v>
      </c>
      <c r="AH76">
        <v>55</v>
      </c>
      <c r="AI76">
        <v>146</v>
      </c>
      <c r="AJ76" s="25"/>
      <c r="AK76" s="25"/>
      <c r="AL76" s="25"/>
      <c r="AM76" s="25"/>
      <c r="AN76" s="25"/>
      <c r="AO76" s="25"/>
      <c r="AP76">
        <v>0.709</v>
      </c>
      <c r="AS76">
        <v>0.171</v>
      </c>
      <c r="AW76">
        <v>5.041</v>
      </c>
    </row>
    <row r="77" spans="1:49" ht="12.75">
      <c r="A77" s="21">
        <v>37687</v>
      </c>
      <c r="B77" s="22">
        <v>66</v>
      </c>
      <c r="C77" s="23">
        <v>0.823726833</v>
      </c>
      <c r="D77" s="3">
        <v>0.823726833</v>
      </c>
      <c r="E77" s="24">
        <v>0</v>
      </c>
      <c r="F77">
        <v>39.6126499</v>
      </c>
      <c r="G77">
        <v>-78.76312269</v>
      </c>
      <c r="H77" s="25">
        <v>1045.3</v>
      </c>
      <c r="I77">
        <f t="shared" si="7"/>
        <v>1008.9699999999999</v>
      </c>
      <c r="J77">
        <f t="shared" si="8"/>
        <v>35.15044351351813</v>
      </c>
      <c r="K77">
        <f t="shared" si="9"/>
        <v>247.05044351351813</v>
      </c>
      <c r="L77">
        <f t="shared" si="6"/>
        <v>238.50444351351814</v>
      </c>
      <c r="M77">
        <f t="shared" si="10"/>
        <v>242.77744351351814</v>
      </c>
      <c r="N77" s="25">
        <v>4.5</v>
      </c>
      <c r="O77" s="25">
        <v>50.4</v>
      </c>
      <c r="P77">
        <v>19.3</v>
      </c>
      <c r="Q77">
        <f t="shared" si="11"/>
        <v>9.85</v>
      </c>
      <c r="AC77" s="28"/>
      <c r="AD77">
        <v>10787</v>
      </c>
      <c r="AE77">
        <v>960</v>
      </c>
      <c r="AF77">
        <v>500</v>
      </c>
      <c r="AG77">
        <v>131</v>
      </c>
      <c r="AH77">
        <v>53</v>
      </c>
      <c r="AI77">
        <v>164</v>
      </c>
      <c r="AJ77" s="25"/>
      <c r="AK77" s="25"/>
      <c r="AL77" s="25"/>
      <c r="AM77" s="25"/>
      <c r="AN77" s="25"/>
      <c r="AO77" s="25"/>
      <c r="AP77">
        <v>0.701</v>
      </c>
      <c r="AS77">
        <v>0.202</v>
      </c>
      <c r="AW77">
        <v>5.041</v>
      </c>
    </row>
    <row r="78" spans="1:49" ht="12.75">
      <c r="A78" s="21">
        <v>37687</v>
      </c>
      <c r="B78" s="22">
        <v>66</v>
      </c>
      <c r="C78" s="23">
        <v>0.823842585</v>
      </c>
      <c r="D78" s="3">
        <v>0.823842585</v>
      </c>
      <c r="E78" s="24">
        <v>0</v>
      </c>
      <c r="F78">
        <v>39.61511484</v>
      </c>
      <c r="G78">
        <v>-78.76049982</v>
      </c>
      <c r="H78" s="25">
        <v>1040.4</v>
      </c>
      <c r="I78">
        <f t="shared" si="7"/>
        <v>1004.07</v>
      </c>
      <c r="J78">
        <f t="shared" si="8"/>
        <v>75.57630895522688</v>
      </c>
      <c r="K78">
        <f t="shared" si="9"/>
        <v>287.4763089552269</v>
      </c>
      <c r="L78">
        <f t="shared" si="6"/>
        <v>278.9303089552269</v>
      </c>
      <c r="M78">
        <f t="shared" si="10"/>
        <v>283.20330895522693</v>
      </c>
      <c r="N78" s="25">
        <v>4.3</v>
      </c>
      <c r="O78" s="25">
        <v>47.5</v>
      </c>
      <c r="P78">
        <v>25.3</v>
      </c>
      <c r="Q78">
        <f t="shared" si="11"/>
        <v>22.3</v>
      </c>
      <c r="S78">
        <v>3.11E-05</v>
      </c>
      <c r="T78">
        <v>2.12E-05</v>
      </c>
      <c r="U78">
        <v>1.35E-05</v>
      </c>
      <c r="V78">
        <v>-3.2E-07</v>
      </c>
      <c r="W78">
        <v>-2.71E-07</v>
      </c>
      <c r="X78">
        <v>-1.45E-06</v>
      </c>
      <c r="Y78" s="28">
        <v>986</v>
      </c>
      <c r="Z78" s="28">
        <v>296.1</v>
      </c>
      <c r="AA78" s="28">
        <v>290.5</v>
      </c>
      <c r="AB78" s="28">
        <v>23.1</v>
      </c>
      <c r="AC78" s="28"/>
      <c r="AD78">
        <v>10744</v>
      </c>
      <c r="AE78">
        <v>916</v>
      </c>
      <c r="AF78">
        <v>475</v>
      </c>
      <c r="AG78">
        <v>146</v>
      </c>
      <c r="AH78">
        <v>66</v>
      </c>
      <c r="AI78">
        <v>178</v>
      </c>
      <c r="AJ78" s="25"/>
      <c r="AK78" s="25"/>
      <c r="AL78" s="25"/>
      <c r="AM78" s="25"/>
      <c r="AN78" s="25"/>
      <c r="AO78" s="25"/>
      <c r="AP78">
        <v>0.888</v>
      </c>
      <c r="AS78">
        <v>0.171</v>
      </c>
      <c r="AW78">
        <v>5.041</v>
      </c>
    </row>
    <row r="79" spans="1:49" ht="12.75">
      <c r="A79" s="21">
        <v>37687</v>
      </c>
      <c r="B79" s="22">
        <v>66</v>
      </c>
      <c r="C79" s="23">
        <v>0.823958337</v>
      </c>
      <c r="D79" s="3">
        <v>0.823958337</v>
      </c>
      <c r="E79" s="24">
        <v>1</v>
      </c>
      <c r="F79">
        <v>39.61828299</v>
      </c>
      <c r="G79">
        <v>-78.75712553</v>
      </c>
      <c r="H79" s="25">
        <v>1037.3</v>
      </c>
      <c r="I79">
        <f t="shared" si="7"/>
        <v>1000.9699999999999</v>
      </c>
      <c r="J79">
        <f t="shared" si="8"/>
        <v>101.25387126318371</v>
      </c>
      <c r="K79">
        <f t="shared" si="9"/>
        <v>313.1538712631837</v>
      </c>
      <c r="L79">
        <f t="shared" si="6"/>
        <v>304.6078712631837</v>
      </c>
      <c r="M79">
        <f t="shared" si="10"/>
        <v>308.88087126318374</v>
      </c>
      <c r="N79" s="25">
        <v>4.2</v>
      </c>
      <c r="O79" s="25">
        <v>45.4</v>
      </c>
      <c r="P79">
        <v>36.3</v>
      </c>
      <c r="Q79">
        <f t="shared" si="11"/>
        <v>30.799999999999997</v>
      </c>
      <c r="AC79">
        <v>46265</v>
      </c>
      <c r="AD79">
        <v>10609</v>
      </c>
      <c r="AE79">
        <v>926</v>
      </c>
      <c r="AF79">
        <v>450</v>
      </c>
      <c r="AG79">
        <v>136</v>
      </c>
      <c r="AH79">
        <v>55</v>
      </c>
      <c r="AI79">
        <v>133</v>
      </c>
      <c r="AJ79" s="25"/>
      <c r="AK79" s="25"/>
      <c r="AL79" s="25"/>
      <c r="AM79" s="25"/>
      <c r="AN79" s="25"/>
      <c r="AO79" s="25"/>
      <c r="AP79">
        <v>0.671</v>
      </c>
      <c r="AS79">
        <v>0.171</v>
      </c>
      <c r="AW79">
        <v>5.043</v>
      </c>
    </row>
    <row r="80" spans="1:49" ht="12.75">
      <c r="A80" s="21">
        <v>37687</v>
      </c>
      <c r="B80" s="22">
        <v>66</v>
      </c>
      <c r="C80" s="23">
        <v>0.82407409</v>
      </c>
      <c r="D80" s="3">
        <v>0.82407409</v>
      </c>
      <c r="E80" s="24">
        <v>0</v>
      </c>
      <c r="F80">
        <v>39.62186646</v>
      </c>
      <c r="G80">
        <v>-78.75338229</v>
      </c>
      <c r="H80" s="25">
        <v>1029.6</v>
      </c>
      <c r="I80">
        <f t="shared" si="7"/>
        <v>993.2699999999999</v>
      </c>
      <c r="J80">
        <f t="shared" si="8"/>
        <v>165.37929579966163</v>
      </c>
      <c r="K80">
        <f t="shared" si="9"/>
        <v>377.27929579966167</v>
      </c>
      <c r="L80">
        <f t="shared" si="6"/>
        <v>368.7332957996616</v>
      </c>
      <c r="M80">
        <f t="shared" si="10"/>
        <v>373.00629579966164</v>
      </c>
      <c r="N80" s="25">
        <v>3.4</v>
      </c>
      <c r="O80" s="25">
        <v>44</v>
      </c>
      <c r="P80">
        <v>34.6</v>
      </c>
      <c r="Q80">
        <f t="shared" si="11"/>
        <v>35.45</v>
      </c>
      <c r="AC80" s="28"/>
      <c r="AD80">
        <v>10722</v>
      </c>
      <c r="AE80">
        <v>918</v>
      </c>
      <c r="AF80">
        <v>440</v>
      </c>
      <c r="AG80">
        <v>129</v>
      </c>
      <c r="AH80">
        <v>47</v>
      </c>
      <c r="AI80">
        <v>132</v>
      </c>
      <c r="AJ80" s="25"/>
      <c r="AK80" s="25"/>
      <c r="AL80" s="25"/>
      <c r="AM80" s="25"/>
      <c r="AN80" s="25"/>
      <c r="AO80" s="25"/>
      <c r="AP80">
        <v>0.571</v>
      </c>
      <c r="AS80">
        <v>0.191</v>
      </c>
      <c r="AW80">
        <v>5.041</v>
      </c>
    </row>
    <row r="81" spans="1:49" ht="12.75">
      <c r="A81" s="21">
        <v>37687</v>
      </c>
      <c r="B81" s="22">
        <v>66</v>
      </c>
      <c r="C81" s="23">
        <v>0.824189842</v>
      </c>
      <c r="D81" s="3">
        <v>0.824189842</v>
      </c>
      <c r="E81" s="24">
        <v>0</v>
      </c>
      <c r="F81">
        <v>39.62566606</v>
      </c>
      <c r="G81">
        <v>-78.74930446</v>
      </c>
      <c r="H81" s="25">
        <v>1022.1</v>
      </c>
      <c r="I81">
        <f t="shared" si="7"/>
        <v>985.77</v>
      </c>
      <c r="J81">
        <f t="shared" si="8"/>
        <v>228.31883562188366</v>
      </c>
      <c r="K81">
        <f t="shared" si="9"/>
        <v>440.21883562188367</v>
      </c>
      <c r="L81">
        <f t="shared" si="6"/>
        <v>431.6728356218837</v>
      </c>
      <c r="M81">
        <f t="shared" si="10"/>
        <v>435.9458356218837</v>
      </c>
      <c r="N81" s="25">
        <v>3.4</v>
      </c>
      <c r="O81" s="25">
        <v>43.6</v>
      </c>
      <c r="P81">
        <v>31.2</v>
      </c>
      <c r="Q81">
        <f t="shared" si="11"/>
        <v>32.9</v>
      </c>
      <c r="AC81" s="28"/>
      <c r="AD81">
        <v>10567</v>
      </c>
      <c r="AE81">
        <v>908</v>
      </c>
      <c r="AF81">
        <v>461</v>
      </c>
      <c r="AG81">
        <v>139</v>
      </c>
      <c r="AH81">
        <v>43</v>
      </c>
      <c r="AI81">
        <v>126</v>
      </c>
      <c r="AJ81" s="25"/>
      <c r="AK81" s="25"/>
      <c r="AL81" s="25"/>
      <c r="AM81" s="25"/>
      <c r="AN81" s="25"/>
      <c r="AO81" s="25"/>
      <c r="AP81">
        <v>0.729</v>
      </c>
      <c r="AS81">
        <v>0.15</v>
      </c>
      <c r="AW81">
        <v>5.04</v>
      </c>
    </row>
    <row r="82" spans="1:49" ht="12.75">
      <c r="A82" s="21">
        <v>37687</v>
      </c>
      <c r="B82" s="22">
        <v>66</v>
      </c>
      <c r="C82" s="23">
        <v>0.824305534</v>
      </c>
      <c r="D82" s="3">
        <v>0.824305534</v>
      </c>
      <c r="E82" s="24">
        <v>0</v>
      </c>
      <c r="F82">
        <v>39.62933611</v>
      </c>
      <c r="G82">
        <v>-78.74515959</v>
      </c>
      <c r="H82" s="25">
        <v>1015.1</v>
      </c>
      <c r="I82">
        <f t="shared" si="7"/>
        <v>978.77</v>
      </c>
      <c r="J82">
        <f t="shared" si="8"/>
        <v>287.4959514926017</v>
      </c>
      <c r="K82">
        <f t="shared" si="9"/>
        <v>499.39595149260174</v>
      </c>
      <c r="L82">
        <f t="shared" si="6"/>
        <v>490.8499514926017</v>
      </c>
      <c r="M82">
        <f t="shared" si="10"/>
        <v>495.1229514926017</v>
      </c>
      <c r="N82" s="25">
        <v>2.9</v>
      </c>
      <c r="O82" s="25">
        <v>43.5</v>
      </c>
      <c r="P82">
        <v>27.2</v>
      </c>
      <c r="Q82">
        <f t="shared" si="11"/>
        <v>29.2</v>
      </c>
      <c r="S82">
        <v>3.24E-05</v>
      </c>
      <c r="T82">
        <v>2.13E-05</v>
      </c>
      <c r="U82">
        <v>1.41E-05</v>
      </c>
      <c r="V82">
        <v>-6.03E-08</v>
      </c>
      <c r="W82">
        <v>-1.47E-07</v>
      </c>
      <c r="X82">
        <v>-1.46E-06</v>
      </c>
      <c r="Y82" s="28">
        <v>970.3</v>
      </c>
      <c r="Z82" s="28">
        <v>296.2</v>
      </c>
      <c r="AA82" s="28">
        <v>290.3</v>
      </c>
      <c r="AB82" s="28">
        <v>21.6</v>
      </c>
      <c r="AC82" s="28"/>
      <c r="AD82">
        <v>10565</v>
      </c>
      <c r="AE82">
        <v>995</v>
      </c>
      <c r="AF82">
        <v>447</v>
      </c>
      <c r="AG82">
        <v>122</v>
      </c>
      <c r="AH82">
        <v>53</v>
      </c>
      <c r="AI82">
        <v>136</v>
      </c>
      <c r="AJ82" s="25"/>
      <c r="AK82" s="25"/>
      <c r="AL82" s="25"/>
      <c r="AM82" s="25"/>
      <c r="AN82" s="25"/>
      <c r="AO82" s="25"/>
      <c r="AP82">
        <v>0.741</v>
      </c>
      <c r="AS82">
        <v>0.122</v>
      </c>
      <c r="AW82">
        <v>5.043</v>
      </c>
    </row>
    <row r="83" spans="1:49" ht="12.75">
      <c r="A83" s="21">
        <v>37687</v>
      </c>
      <c r="B83" s="22">
        <v>66</v>
      </c>
      <c r="C83" s="23">
        <v>0.824421287</v>
      </c>
      <c r="D83" s="3">
        <v>0.824421287</v>
      </c>
      <c r="E83" s="24">
        <v>0</v>
      </c>
      <c r="F83">
        <v>39.63306722</v>
      </c>
      <c r="G83">
        <v>-78.74120203</v>
      </c>
      <c r="H83" s="25">
        <v>1009.2</v>
      </c>
      <c r="I83">
        <f t="shared" si="7"/>
        <v>972.87</v>
      </c>
      <c r="J83">
        <f t="shared" si="8"/>
        <v>337.70343068714146</v>
      </c>
      <c r="K83">
        <f t="shared" si="9"/>
        <v>549.6034306871414</v>
      </c>
      <c r="L83">
        <f t="shared" si="6"/>
        <v>541.0574306871415</v>
      </c>
      <c r="M83">
        <f t="shared" si="10"/>
        <v>545.3304306871414</v>
      </c>
      <c r="N83" s="25">
        <v>2.4</v>
      </c>
      <c r="O83" s="25">
        <v>43.4</v>
      </c>
      <c r="P83">
        <v>18.3</v>
      </c>
      <c r="Q83">
        <f t="shared" si="11"/>
        <v>22.75</v>
      </c>
      <c r="AC83" s="28"/>
      <c r="AD83">
        <v>10887</v>
      </c>
      <c r="AE83">
        <v>941</v>
      </c>
      <c r="AF83">
        <v>519</v>
      </c>
      <c r="AG83">
        <v>132</v>
      </c>
      <c r="AH83">
        <v>74</v>
      </c>
      <c r="AI83">
        <v>146</v>
      </c>
      <c r="AJ83" s="25"/>
      <c r="AK83" s="25"/>
      <c r="AL83" s="25"/>
      <c r="AM83" s="25"/>
      <c r="AN83" s="25"/>
      <c r="AO83" s="25"/>
      <c r="AP83">
        <v>0.71</v>
      </c>
      <c r="AS83">
        <v>0.092</v>
      </c>
      <c r="AW83">
        <v>5.041</v>
      </c>
    </row>
    <row r="84" spans="1:49" ht="12.75">
      <c r="A84" s="21">
        <v>37687</v>
      </c>
      <c r="B84" s="22">
        <v>66</v>
      </c>
      <c r="C84" s="23">
        <v>0.824537039</v>
      </c>
      <c r="D84" s="3">
        <v>0.824537039</v>
      </c>
      <c r="E84" s="24">
        <v>0</v>
      </c>
      <c r="F84">
        <v>39.63692333</v>
      </c>
      <c r="G84">
        <v>-78.73721371</v>
      </c>
      <c r="H84" s="25">
        <v>1002.5</v>
      </c>
      <c r="I84">
        <f t="shared" si="7"/>
        <v>966.17</v>
      </c>
      <c r="J84">
        <f t="shared" si="8"/>
        <v>395.0892459490725</v>
      </c>
      <c r="K84">
        <f t="shared" si="9"/>
        <v>606.9892459490725</v>
      </c>
      <c r="L84">
        <f t="shared" si="6"/>
        <v>598.4432459490725</v>
      </c>
      <c r="M84">
        <f t="shared" si="10"/>
        <v>602.7162459490726</v>
      </c>
      <c r="N84" s="25">
        <v>2</v>
      </c>
      <c r="O84" s="25">
        <v>43.9</v>
      </c>
      <c r="P84">
        <v>8.3</v>
      </c>
      <c r="Q84">
        <f t="shared" si="11"/>
        <v>13.3</v>
      </c>
      <c r="AC84" s="28"/>
      <c r="AD84">
        <v>10829</v>
      </c>
      <c r="AE84">
        <v>908</v>
      </c>
      <c r="AF84">
        <v>467</v>
      </c>
      <c r="AG84">
        <v>121</v>
      </c>
      <c r="AH84">
        <v>58</v>
      </c>
      <c r="AI84">
        <v>144</v>
      </c>
      <c r="AJ84" s="25"/>
      <c r="AK84" s="25"/>
      <c r="AL84" s="25"/>
      <c r="AM84" s="25"/>
      <c r="AN84" s="25"/>
      <c r="AO84" s="25"/>
      <c r="AP84">
        <v>0.778</v>
      </c>
      <c r="AS84">
        <v>0.101</v>
      </c>
      <c r="AW84">
        <v>5.041</v>
      </c>
    </row>
    <row r="85" spans="1:49" ht="12.75">
      <c r="A85" s="21">
        <v>37687</v>
      </c>
      <c r="B85" s="22">
        <v>66</v>
      </c>
      <c r="C85" s="23">
        <v>0.824652791</v>
      </c>
      <c r="D85" s="3">
        <v>0.824652791</v>
      </c>
      <c r="E85" s="24">
        <v>0</v>
      </c>
      <c r="F85">
        <v>39.64054217</v>
      </c>
      <c r="G85">
        <v>-78.73310652</v>
      </c>
      <c r="H85" s="25">
        <v>995.5</v>
      </c>
      <c r="I85">
        <f t="shared" si="7"/>
        <v>959.17</v>
      </c>
      <c r="J85">
        <f t="shared" si="8"/>
        <v>455.4712207957182</v>
      </c>
      <c r="K85">
        <f t="shared" si="9"/>
        <v>667.3712207957182</v>
      </c>
      <c r="L85">
        <f t="shared" si="6"/>
        <v>658.8252207957182</v>
      </c>
      <c r="M85">
        <f t="shared" si="10"/>
        <v>663.0982207957181</v>
      </c>
      <c r="N85" s="25">
        <v>1.4</v>
      </c>
      <c r="O85" s="25">
        <v>44.6</v>
      </c>
      <c r="P85">
        <v>12.2</v>
      </c>
      <c r="Q85">
        <f t="shared" si="11"/>
        <v>10.25</v>
      </c>
      <c r="S85">
        <v>3.29E-05</v>
      </c>
      <c r="T85">
        <v>2.14E-05</v>
      </c>
      <c r="U85">
        <v>1.36E-05</v>
      </c>
      <c r="V85">
        <v>2.54E-07</v>
      </c>
      <c r="W85">
        <v>-6.17E-08</v>
      </c>
      <c r="X85">
        <v>-1.35E-06</v>
      </c>
      <c r="Y85" s="28">
        <v>948.9</v>
      </c>
      <c r="Z85" s="28">
        <v>296.2</v>
      </c>
      <c r="AA85" s="28">
        <v>290.3</v>
      </c>
      <c r="AB85" s="28">
        <v>18.5</v>
      </c>
      <c r="AC85">
        <v>19062</v>
      </c>
      <c r="AD85">
        <v>11065</v>
      </c>
      <c r="AE85">
        <v>1014</v>
      </c>
      <c r="AF85">
        <v>443</v>
      </c>
      <c r="AG85">
        <v>141</v>
      </c>
      <c r="AH85">
        <v>46</v>
      </c>
      <c r="AI85">
        <v>139</v>
      </c>
      <c r="AJ85" s="25"/>
      <c r="AK85" s="25"/>
      <c r="AL85" s="25"/>
      <c r="AM85" s="25"/>
      <c r="AN85" s="25"/>
      <c r="AO85" s="25"/>
      <c r="AP85">
        <v>0.769</v>
      </c>
      <c r="AS85">
        <v>0.094</v>
      </c>
      <c r="AW85">
        <v>5.041</v>
      </c>
    </row>
    <row r="86" spans="1:49" ht="12.75">
      <c r="A86" s="21">
        <v>37687</v>
      </c>
      <c r="B86" s="22">
        <v>66</v>
      </c>
      <c r="C86" s="23">
        <v>0.824768543</v>
      </c>
      <c r="D86" s="3">
        <v>0.824768543</v>
      </c>
      <c r="E86" s="24">
        <v>0</v>
      </c>
      <c r="F86">
        <v>39.64347189</v>
      </c>
      <c r="G86">
        <v>-78.72835483</v>
      </c>
      <c r="H86" s="25">
        <v>990.1</v>
      </c>
      <c r="I86">
        <f t="shared" si="7"/>
        <v>953.77</v>
      </c>
      <c r="J86">
        <f t="shared" si="8"/>
        <v>502.3534612399521</v>
      </c>
      <c r="K86">
        <f t="shared" si="9"/>
        <v>714.2534612399521</v>
      </c>
      <c r="L86">
        <f t="shared" si="6"/>
        <v>705.7074612399521</v>
      </c>
      <c r="M86">
        <f t="shared" si="10"/>
        <v>709.9804612399521</v>
      </c>
      <c r="N86" s="25">
        <v>0.8</v>
      </c>
      <c r="O86" s="25">
        <v>44.9</v>
      </c>
      <c r="P86">
        <v>26.1</v>
      </c>
      <c r="Q86">
        <f t="shared" si="11"/>
        <v>19.15</v>
      </c>
      <c r="AC86" s="28"/>
      <c r="AD86">
        <v>10991</v>
      </c>
      <c r="AE86">
        <v>935</v>
      </c>
      <c r="AF86">
        <v>455</v>
      </c>
      <c r="AG86">
        <v>108</v>
      </c>
      <c r="AH86">
        <v>47</v>
      </c>
      <c r="AI86">
        <v>151</v>
      </c>
      <c r="AJ86" s="25"/>
      <c r="AK86" s="25"/>
      <c r="AL86" s="25"/>
      <c r="AM86" s="25"/>
      <c r="AN86" s="25"/>
      <c r="AO86" s="25"/>
      <c r="AP86">
        <v>0.819</v>
      </c>
      <c r="AS86">
        <v>0.102</v>
      </c>
      <c r="AW86">
        <v>5.042</v>
      </c>
    </row>
    <row r="87" spans="1:49" ht="12.75">
      <c r="A87" s="21">
        <v>37687</v>
      </c>
      <c r="B87" s="22">
        <v>66</v>
      </c>
      <c r="C87" s="23">
        <v>0.824884236</v>
      </c>
      <c r="D87" s="3">
        <v>0.824884236</v>
      </c>
      <c r="E87" s="24">
        <v>0</v>
      </c>
      <c r="F87">
        <v>39.64533651</v>
      </c>
      <c r="G87">
        <v>-78.72293523</v>
      </c>
      <c r="H87" s="25">
        <v>985.7</v>
      </c>
      <c r="I87">
        <f t="shared" si="7"/>
        <v>949.37</v>
      </c>
      <c r="J87">
        <f t="shared" si="8"/>
        <v>540.7504799951395</v>
      </c>
      <c r="K87">
        <f t="shared" si="9"/>
        <v>752.6504799951394</v>
      </c>
      <c r="L87">
        <f t="shared" si="6"/>
        <v>744.1044799951395</v>
      </c>
      <c r="M87">
        <f t="shared" si="10"/>
        <v>748.3774799951395</v>
      </c>
      <c r="N87" s="25">
        <v>0.3</v>
      </c>
      <c r="O87" s="25">
        <v>45.7</v>
      </c>
      <c r="P87">
        <v>29.1</v>
      </c>
      <c r="Q87">
        <f t="shared" si="11"/>
        <v>27.6</v>
      </c>
      <c r="AC87" s="28"/>
      <c r="AD87">
        <v>10885</v>
      </c>
      <c r="AE87">
        <v>939</v>
      </c>
      <c r="AF87">
        <v>487</v>
      </c>
      <c r="AG87">
        <v>131</v>
      </c>
      <c r="AH87">
        <v>52</v>
      </c>
      <c r="AI87">
        <v>128</v>
      </c>
      <c r="AJ87" s="25"/>
      <c r="AK87" s="25"/>
      <c r="AL87" s="25"/>
      <c r="AM87" s="25"/>
      <c r="AN87" s="25"/>
      <c r="AO87" s="25"/>
      <c r="AP87">
        <v>0.768</v>
      </c>
      <c r="AS87">
        <v>0.101</v>
      </c>
      <c r="AW87">
        <v>5.041</v>
      </c>
    </row>
    <row r="88" spans="1:49" ht="12.75">
      <c r="A88" s="21">
        <v>37687</v>
      </c>
      <c r="B88" s="22">
        <v>66</v>
      </c>
      <c r="C88" s="23">
        <v>0.824999988</v>
      </c>
      <c r="D88" s="3">
        <v>0.824999988</v>
      </c>
      <c r="E88" s="24">
        <v>0</v>
      </c>
      <c r="F88">
        <v>39.64642348</v>
      </c>
      <c r="G88">
        <v>-78.71712309</v>
      </c>
      <c r="H88" s="25">
        <v>983.5</v>
      </c>
      <c r="I88">
        <f t="shared" si="7"/>
        <v>947.17</v>
      </c>
      <c r="J88">
        <f t="shared" si="8"/>
        <v>560.0157749139154</v>
      </c>
      <c r="K88">
        <f t="shared" si="9"/>
        <v>771.9157749139154</v>
      </c>
      <c r="L88">
        <f t="shared" si="6"/>
        <v>763.3697749139154</v>
      </c>
      <c r="M88">
        <f t="shared" si="10"/>
        <v>767.6427749139154</v>
      </c>
      <c r="N88" s="25">
        <v>0.4</v>
      </c>
      <c r="O88" s="25">
        <v>46.5</v>
      </c>
      <c r="P88">
        <v>30.3</v>
      </c>
      <c r="Q88">
        <f t="shared" si="11"/>
        <v>29.700000000000003</v>
      </c>
      <c r="S88">
        <v>3.14E-05</v>
      </c>
      <c r="T88">
        <v>2.12E-05</v>
      </c>
      <c r="U88">
        <v>1.31E-05</v>
      </c>
      <c r="V88">
        <v>4.86E-07</v>
      </c>
      <c r="W88">
        <v>7.26E-08</v>
      </c>
      <c r="X88">
        <v>-1.48E-06</v>
      </c>
      <c r="Y88" s="28">
        <v>930.7</v>
      </c>
      <c r="Z88" s="28">
        <v>296.1</v>
      </c>
      <c r="AA88" s="28">
        <v>290.3</v>
      </c>
      <c r="AB88" s="28">
        <v>16.9</v>
      </c>
      <c r="AC88" s="28"/>
      <c r="AD88">
        <v>10716</v>
      </c>
      <c r="AE88">
        <v>899</v>
      </c>
      <c r="AF88">
        <v>476</v>
      </c>
      <c r="AG88">
        <v>124</v>
      </c>
      <c r="AH88">
        <v>46</v>
      </c>
      <c r="AI88">
        <v>143</v>
      </c>
      <c r="AJ88" s="25"/>
      <c r="AK88" s="25"/>
      <c r="AL88" s="25"/>
      <c r="AM88" s="25"/>
      <c r="AN88" s="25"/>
      <c r="AO88" s="25"/>
      <c r="AP88">
        <v>0.819</v>
      </c>
      <c r="AS88">
        <v>0.102</v>
      </c>
      <c r="AW88">
        <v>5.042</v>
      </c>
    </row>
    <row r="89" spans="1:49" ht="12.75">
      <c r="A89" s="21">
        <v>37687</v>
      </c>
      <c r="B89" s="22">
        <v>66</v>
      </c>
      <c r="C89" s="23">
        <v>0.82511574</v>
      </c>
      <c r="D89" s="3">
        <v>0.82511574</v>
      </c>
      <c r="E89" s="24">
        <v>0</v>
      </c>
      <c r="F89">
        <v>39.6468724</v>
      </c>
      <c r="G89">
        <v>-78.71106934</v>
      </c>
      <c r="H89" s="25">
        <v>980.2</v>
      </c>
      <c r="I89">
        <f t="shared" si="7"/>
        <v>943.87</v>
      </c>
      <c r="J89">
        <f t="shared" si="8"/>
        <v>588.9977820044494</v>
      </c>
      <c r="K89">
        <f t="shared" si="9"/>
        <v>800.8977820044494</v>
      </c>
      <c r="L89">
        <f t="shared" si="6"/>
        <v>792.3517820044494</v>
      </c>
      <c r="M89">
        <f t="shared" si="10"/>
        <v>796.6247820044493</v>
      </c>
      <c r="N89" s="25">
        <v>0</v>
      </c>
      <c r="O89" s="25">
        <v>46.9</v>
      </c>
      <c r="P89">
        <v>29.8</v>
      </c>
      <c r="Q89">
        <f t="shared" si="11"/>
        <v>30.05</v>
      </c>
      <c r="AC89" s="28"/>
      <c r="AD89">
        <v>10780</v>
      </c>
      <c r="AE89">
        <v>920</v>
      </c>
      <c r="AF89">
        <v>461</v>
      </c>
      <c r="AG89">
        <v>152</v>
      </c>
      <c r="AH89">
        <v>56</v>
      </c>
      <c r="AI89">
        <v>119</v>
      </c>
      <c r="AJ89" s="25"/>
      <c r="AK89" s="25"/>
      <c r="AL89" s="25"/>
      <c r="AM89" s="25"/>
      <c r="AN89" s="25"/>
      <c r="AO89" s="25"/>
      <c r="AP89">
        <v>0.671</v>
      </c>
      <c r="AS89">
        <v>0.101</v>
      </c>
      <c r="AW89">
        <v>5.041</v>
      </c>
    </row>
    <row r="90" spans="1:49" ht="12.75">
      <c r="A90" s="21">
        <v>37687</v>
      </c>
      <c r="B90" s="22">
        <v>66</v>
      </c>
      <c r="C90" s="23">
        <v>0.825231493</v>
      </c>
      <c r="D90" s="3">
        <v>0.825231493</v>
      </c>
      <c r="E90" s="24">
        <v>0</v>
      </c>
      <c r="F90">
        <v>39.6467314</v>
      </c>
      <c r="G90">
        <v>-78.70486509</v>
      </c>
      <c r="H90" s="25">
        <v>975.9</v>
      </c>
      <c r="I90">
        <f t="shared" si="7"/>
        <v>939.5699999999999</v>
      </c>
      <c r="J90">
        <f t="shared" si="8"/>
        <v>626.914628772993</v>
      </c>
      <c r="K90">
        <f t="shared" si="9"/>
        <v>838.8146287729929</v>
      </c>
      <c r="L90">
        <f t="shared" si="6"/>
        <v>830.268628772993</v>
      </c>
      <c r="M90">
        <f t="shared" si="10"/>
        <v>834.5416287729929</v>
      </c>
      <c r="N90" s="25">
        <v>-0.4</v>
      </c>
      <c r="O90" s="25">
        <v>47.4</v>
      </c>
      <c r="P90">
        <v>31.2</v>
      </c>
      <c r="Q90">
        <f t="shared" si="11"/>
        <v>30.5</v>
      </c>
      <c r="AC90" s="28"/>
      <c r="AD90">
        <v>10860</v>
      </c>
      <c r="AE90">
        <v>958</v>
      </c>
      <c r="AF90">
        <v>443</v>
      </c>
      <c r="AG90">
        <v>141</v>
      </c>
      <c r="AH90">
        <v>41</v>
      </c>
      <c r="AI90">
        <v>125</v>
      </c>
      <c r="AJ90" s="25"/>
      <c r="AK90" s="25"/>
      <c r="AL90" s="25"/>
      <c r="AM90" s="25"/>
      <c r="AN90" s="25"/>
      <c r="AO90" s="25"/>
      <c r="AP90">
        <v>0.681</v>
      </c>
      <c r="AS90">
        <v>0.081</v>
      </c>
      <c r="AW90">
        <v>5.041</v>
      </c>
    </row>
    <row r="91" spans="1:49" ht="12.75">
      <c r="A91" s="21">
        <v>37687</v>
      </c>
      <c r="B91" s="22">
        <v>66</v>
      </c>
      <c r="C91" s="23">
        <v>0.825347245</v>
      </c>
      <c r="D91" s="3">
        <v>0.825347245</v>
      </c>
      <c r="E91" s="24">
        <v>0</v>
      </c>
      <c r="F91">
        <v>39.64620289</v>
      </c>
      <c r="G91">
        <v>-78.69857803</v>
      </c>
      <c r="H91" s="25">
        <v>972.5</v>
      </c>
      <c r="I91">
        <f t="shared" si="7"/>
        <v>936.17</v>
      </c>
      <c r="J91">
        <f t="shared" si="8"/>
        <v>657.0184444254456</v>
      </c>
      <c r="K91">
        <f t="shared" si="9"/>
        <v>868.9184444254456</v>
      </c>
      <c r="L91">
        <f t="shared" si="6"/>
        <v>860.3724444254457</v>
      </c>
      <c r="M91">
        <f t="shared" si="10"/>
        <v>864.6454444254457</v>
      </c>
      <c r="N91" s="25">
        <v>-0.6</v>
      </c>
      <c r="O91" s="25">
        <v>48</v>
      </c>
      <c r="P91">
        <v>29.8</v>
      </c>
      <c r="Q91">
        <f t="shared" si="11"/>
        <v>30.5</v>
      </c>
      <c r="S91">
        <v>3.26E-05</v>
      </c>
      <c r="T91">
        <v>2.22E-05</v>
      </c>
      <c r="U91">
        <v>1.39E-05</v>
      </c>
      <c r="V91">
        <v>5.6E-07</v>
      </c>
      <c r="W91">
        <v>1.1E-07</v>
      </c>
      <c r="X91">
        <v>-1.51E-06</v>
      </c>
      <c r="Y91" s="28">
        <v>920</v>
      </c>
      <c r="Z91" s="28">
        <v>296.1</v>
      </c>
      <c r="AA91" s="28">
        <v>290.2</v>
      </c>
      <c r="AB91" s="28">
        <v>16.2</v>
      </c>
      <c r="AC91">
        <v>17654</v>
      </c>
      <c r="AD91">
        <v>10766</v>
      </c>
      <c r="AE91">
        <v>937</v>
      </c>
      <c r="AF91">
        <v>464</v>
      </c>
      <c r="AG91">
        <v>130</v>
      </c>
      <c r="AH91">
        <v>55</v>
      </c>
      <c r="AI91">
        <v>157</v>
      </c>
      <c r="AJ91" s="25"/>
      <c r="AK91" s="25"/>
      <c r="AL91" s="25"/>
      <c r="AM91" s="25"/>
      <c r="AN91" s="25"/>
      <c r="AO91" s="25"/>
      <c r="AP91">
        <v>0.748</v>
      </c>
      <c r="AS91">
        <v>0.101</v>
      </c>
      <c r="AW91">
        <v>5.04</v>
      </c>
    </row>
    <row r="92" spans="1:49" ht="12.75">
      <c r="A92" s="21">
        <v>37687</v>
      </c>
      <c r="B92" s="22">
        <v>66</v>
      </c>
      <c r="C92" s="23">
        <v>0.825462937</v>
      </c>
      <c r="D92" s="3">
        <v>0.825462937</v>
      </c>
      <c r="E92" s="24">
        <v>0</v>
      </c>
      <c r="F92">
        <v>39.6455134</v>
      </c>
      <c r="G92">
        <v>-78.69240748</v>
      </c>
      <c r="H92" s="25">
        <v>969</v>
      </c>
      <c r="I92">
        <f t="shared" si="7"/>
        <v>932.67</v>
      </c>
      <c r="J92">
        <f t="shared" si="8"/>
        <v>688.1220849533414</v>
      </c>
      <c r="K92">
        <f t="shared" si="9"/>
        <v>900.0220849533414</v>
      </c>
      <c r="L92">
        <f t="shared" si="6"/>
        <v>891.4760849533415</v>
      </c>
      <c r="M92">
        <f t="shared" si="10"/>
        <v>895.7490849533415</v>
      </c>
      <c r="N92" s="25">
        <v>-1</v>
      </c>
      <c r="O92" s="25">
        <v>48.9</v>
      </c>
      <c r="P92">
        <v>31.2</v>
      </c>
      <c r="Q92">
        <f t="shared" si="11"/>
        <v>30.5</v>
      </c>
      <c r="AC92" s="28"/>
      <c r="AD92">
        <v>10667</v>
      </c>
      <c r="AE92">
        <v>942</v>
      </c>
      <c r="AF92">
        <v>459</v>
      </c>
      <c r="AG92">
        <v>138</v>
      </c>
      <c r="AH92">
        <v>56</v>
      </c>
      <c r="AI92">
        <v>149</v>
      </c>
      <c r="AJ92" s="25"/>
      <c r="AK92" s="25"/>
      <c r="AL92" s="25"/>
      <c r="AM92" s="25"/>
      <c r="AN92" s="25"/>
      <c r="AO92" s="25"/>
      <c r="AP92">
        <v>0.787</v>
      </c>
      <c r="AS92">
        <v>0.123</v>
      </c>
      <c r="AW92">
        <v>5.041</v>
      </c>
    </row>
    <row r="93" spans="1:49" ht="12.75">
      <c r="A93" s="21">
        <v>37687</v>
      </c>
      <c r="B93" s="22">
        <v>66</v>
      </c>
      <c r="C93" s="23">
        <v>0.82557869</v>
      </c>
      <c r="D93" s="3">
        <v>0.82557869</v>
      </c>
      <c r="E93" s="24">
        <v>0</v>
      </c>
      <c r="F93">
        <v>39.64450242</v>
      </c>
      <c r="G93">
        <v>-78.68637674</v>
      </c>
      <c r="H93" s="25">
        <v>965.1</v>
      </c>
      <c r="I93">
        <f t="shared" si="7"/>
        <v>928.77</v>
      </c>
      <c r="J93">
        <f t="shared" si="8"/>
        <v>722.9182188474571</v>
      </c>
      <c r="K93">
        <f t="shared" si="9"/>
        <v>934.818218847457</v>
      </c>
      <c r="L93">
        <f t="shared" si="6"/>
        <v>926.2722188474571</v>
      </c>
      <c r="M93">
        <f t="shared" si="10"/>
        <v>930.5452188474571</v>
      </c>
      <c r="N93" s="25">
        <v>-1.2</v>
      </c>
      <c r="O93" s="25">
        <v>49.5</v>
      </c>
      <c r="P93">
        <v>32.3</v>
      </c>
      <c r="Q93">
        <f t="shared" si="11"/>
        <v>31.75</v>
      </c>
      <c r="AC93" s="28"/>
      <c r="AD93">
        <v>10733</v>
      </c>
      <c r="AE93">
        <v>929</v>
      </c>
      <c r="AF93">
        <v>481</v>
      </c>
      <c r="AG93">
        <v>125</v>
      </c>
      <c r="AH93">
        <v>47</v>
      </c>
      <c r="AI93">
        <v>131</v>
      </c>
      <c r="AJ93" s="25"/>
      <c r="AK93" s="25"/>
      <c r="AL93" s="25"/>
      <c r="AM93" s="25"/>
      <c r="AN93" s="25"/>
      <c r="AO93" s="25"/>
      <c r="AP93">
        <v>0.821</v>
      </c>
      <c r="AS93">
        <v>0.122</v>
      </c>
      <c r="AW93">
        <v>5.043</v>
      </c>
    </row>
    <row r="94" spans="1:49" ht="12.75">
      <c r="A94" s="21">
        <v>37687</v>
      </c>
      <c r="B94" s="22">
        <v>66</v>
      </c>
      <c r="C94" s="23">
        <v>0.825694442</v>
      </c>
      <c r="D94" s="3">
        <v>0.825694442</v>
      </c>
      <c r="E94" s="24">
        <v>0</v>
      </c>
      <c r="F94">
        <v>39.64340532</v>
      </c>
      <c r="G94">
        <v>-78.68064698</v>
      </c>
      <c r="H94" s="25">
        <v>961.7</v>
      </c>
      <c r="I94">
        <f t="shared" si="7"/>
        <v>925.37</v>
      </c>
      <c r="J94">
        <f t="shared" si="8"/>
        <v>753.3727328653886</v>
      </c>
      <c r="K94">
        <f t="shared" si="9"/>
        <v>965.2727328653885</v>
      </c>
      <c r="L94">
        <f t="shared" si="6"/>
        <v>956.7267328653886</v>
      </c>
      <c r="M94">
        <f t="shared" si="10"/>
        <v>960.9997328653885</v>
      </c>
      <c r="N94" s="25">
        <v>-1.5</v>
      </c>
      <c r="O94" s="25">
        <v>50.3</v>
      </c>
      <c r="P94">
        <v>32.9</v>
      </c>
      <c r="Q94">
        <f t="shared" si="11"/>
        <v>32.599999999999994</v>
      </c>
      <c r="S94">
        <v>3.32E-05</v>
      </c>
      <c r="T94">
        <v>2.19E-05</v>
      </c>
      <c r="U94">
        <v>1.27E-05</v>
      </c>
      <c r="V94">
        <v>7.38E-07</v>
      </c>
      <c r="W94">
        <v>1.16E-07</v>
      </c>
      <c r="X94">
        <v>-1.3E-06</v>
      </c>
      <c r="Y94" s="28">
        <v>908.8</v>
      </c>
      <c r="Z94" s="28">
        <v>296.1</v>
      </c>
      <c r="AA94" s="28">
        <v>290.1</v>
      </c>
      <c r="AB94" s="28">
        <v>15.6</v>
      </c>
      <c r="AC94" s="28"/>
      <c r="AD94">
        <v>10674</v>
      </c>
      <c r="AE94">
        <v>915</v>
      </c>
      <c r="AF94">
        <v>475</v>
      </c>
      <c r="AG94">
        <v>124</v>
      </c>
      <c r="AH94">
        <v>47</v>
      </c>
      <c r="AI94">
        <v>130</v>
      </c>
      <c r="AJ94" s="25"/>
      <c r="AK94" s="25"/>
      <c r="AL94" s="25"/>
      <c r="AM94" s="25"/>
      <c r="AN94" s="25"/>
      <c r="AO94" s="25"/>
      <c r="AP94">
        <v>0.731</v>
      </c>
      <c r="AS94">
        <v>0.103</v>
      </c>
      <c r="AW94">
        <v>5.041</v>
      </c>
    </row>
    <row r="95" spans="1:49" ht="12.75">
      <c r="A95" s="21">
        <v>37687</v>
      </c>
      <c r="B95" s="22">
        <v>66</v>
      </c>
      <c r="C95" s="23">
        <v>0.825810194</v>
      </c>
      <c r="D95" s="3">
        <v>0.825810194</v>
      </c>
      <c r="E95" s="24">
        <v>0</v>
      </c>
      <c r="F95">
        <v>39.64231359</v>
      </c>
      <c r="G95">
        <v>-78.67482574</v>
      </c>
      <c r="H95" s="25">
        <v>957.9</v>
      </c>
      <c r="I95">
        <f t="shared" si="7"/>
        <v>921.5699999999999</v>
      </c>
      <c r="J95">
        <f t="shared" si="8"/>
        <v>787.5428301497705</v>
      </c>
      <c r="K95">
        <f t="shared" si="9"/>
        <v>999.4428301497704</v>
      </c>
      <c r="L95">
        <f t="shared" si="6"/>
        <v>990.8968301497705</v>
      </c>
      <c r="M95">
        <f t="shared" si="10"/>
        <v>995.1698301497704</v>
      </c>
      <c r="N95" s="25">
        <v>-1.7</v>
      </c>
      <c r="O95" s="25">
        <v>51</v>
      </c>
      <c r="P95">
        <v>31.8</v>
      </c>
      <c r="Q95">
        <f t="shared" si="11"/>
        <v>32.35</v>
      </c>
      <c r="AC95" s="28"/>
      <c r="AD95">
        <v>10699</v>
      </c>
      <c r="AE95">
        <v>935</v>
      </c>
      <c r="AF95">
        <v>454</v>
      </c>
      <c r="AG95">
        <v>116</v>
      </c>
      <c r="AH95">
        <v>43</v>
      </c>
      <c r="AI95">
        <v>153</v>
      </c>
      <c r="AJ95" s="25"/>
      <c r="AK95" s="25"/>
      <c r="AL95" s="25"/>
      <c r="AM95" s="25"/>
      <c r="AN95" s="25"/>
      <c r="AO95" s="25"/>
      <c r="AP95">
        <v>0.72</v>
      </c>
      <c r="AS95">
        <v>0.081</v>
      </c>
      <c r="AW95">
        <v>5.042</v>
      </c>
    </row>
    <row r="96" spans="1:49" ht="12.75">
      <c r="A96" s="21">
        <v>37687</v>
      </c>
      <c r="B96" s="22">
        <v>66</v>
      </c>
      <c r="C96" s="23">
        <v>0.825925946</v>
      </c>
      <c r="D96" s="3">
        <v>0.825925946</v>
      </c>
      <c r="E96" s="24">
        <v>0</v>
      </c>
      <c r="F96">
        <v>39.64135641</v>
      </c>
      <c r="G96">
        <v>-78.66871461</v>
      </c>
      <c r="H96" s="25">
        <v>954.2</v>
      </c>
      <c r="I96">
        <f t="shared" si="7"/>
        <v>917.87</v>
      </c>
      <c r="J96">
        <f t="shared" si="8"/>
        <v>820.9493685683905</v>
      </c>
      <c r="K96">
        <f t="shared" si="9"/>
        <v>1032.8493685683904</v>
      </c>
      <c r="L96">
        <f t="shared" si="6"/>
        <v>1024.3033685683904</v>
      </c>
      <c r="M96">
        <f t="shared" si="10"/>
        <v>1028.5763685683905</v>
      </c>
      <c r="N96" s="25">
        <v>-2</v>
      </c>
      <c r="O96" s="25">
        <v>51.8</v>
      </c>
      <c r="P96">
        <v>34.7</v>
      </c>
      <c r="Q96">
        <f t="shared" si="11"/>
        <v>33.25</v>
      </c>
      <c r="AC96" s="28"/>
      <c r="AD96">
        <v>10683</v>
      </c>
      <c r="AE96">
        <v>944</v>
      </c>
      <c r="AF96">
        <v>468</v>
      </c>
      <c r="AG96">
        <v>132</v>
      </c>
      <c r="AH96">
        <v>35</v>
      </c>
      <c r="AI96">
        <v>142</v>
      </c>
      <c r="AJ96" s="25"/>
      <c r="AK96" s="25"/>
      <c r="AL96" s="25"/>
      <c r="AM96" s="25"/>
      <c r="AN96" s="25"/>
      <c r="AO96" s="25"/>
      <c r="AP96">
        <v>0.721</v>
      </c>
      <c r="AS96">
        <v>0.101</v>
      </c>
      <c r="AW96">
        <v>5.041</v>
      </c>
    </row>
    <row r="97" spans="1:49" ht="12.75">
      <c r="A97" s="21">
        <v>37687</v>
      </c>
      <c r="B97" s="22">
        <v>66</v>
      </c>
      <c r="C97" s="23">
        <v>0.826041639</v>
      </c>
      <c r="D97" s="3">
        <v>0.826041639</v>
      </c>
      <c r="E97" s="24">
        <v>0</v>
      </c>
      <c r="F97">
        <v>39.64048042</v>
      </c>
      <c r="G97">
        <v>-78.6624186</v>
      </c>
      <c r="H97" s="25">
        <v>949.6</v>
      </c>
      <c r="I97">
        <f t="shared" si="7"/>
        <v>913.27</v>
      </c>
      <c r="J97">
        <f t="shared" si="8"/>
        <v>862.6701071935046</v>
      </c>
      <c r="K97">
        <f t="shared" si="9"/>
        <v>1074.5701071935046</v>
      </c>
      <c r="L97">
        <f t="shared" si="6"/>
        <v>1066.0241071935045</v>
      </c>
      <c r="M97">
        <f t="shared" si="10"/>
        <v>1070.2971071935044</v>
      </c>
      <c r="N97" s="25">
        <v>-2.4</v>
      </c>
      <c r="O97" s="25">
        <v>52.5</v>
      </c>
      <c r="P97">
        <v>32.7</v>
      </c>
      <c r="Q97">
        <f t="shared" si="11"/>
        <v>33.7</v>
      </c>
      <c r="S97">
        <v>3.39E-05</v>
      </c>
      <c r="T97">
        <v>2.23E-05</v>
      </c>
      <c r="U97">
        <v>1.3E-05</v>
      </c>
      <c r="V97">
        <v>8.92E-07</v>
      </c>
      <c r="W97">
        <v>2.88E-07</v>
      </c>
      <c r="X97">
        <v>-1.29E-06</v>
      </c>
      <c r="Y97" s="28">
        <v>897</v>
      </c>
      <c r="Z97" s="28">
        <v>296</v>
      </c>
      <c r="AA97" s="28">
        <v>290.1</v>
      </c>
      <c r="AB97" s="28">
        <v>15.2</v>
      </c>
      <c r="AC97">
        <v>16883</v>
      </c>
      <c r="AD97">
        <v>10625</v>
      </c>
      <c r="AE97">
        <v>895</v>
      </c>
      <c r="AF97">
        <v>429</v>
      </c>
      <c r="AG97">
        <v>135</v>
      </c>
      <c r="AH97">
        <v>36</v>
      </c>
      <c r="AI97">
        <v>146</v>
      </c>
      <c r="AJ97" s="25"/>
      <c r="AK97" s="25"/>
      <c r="AL97" s="25"/>
      <c r="AM97" s="25"/>
      <c r="AN97" s="25"/>
      <c r="AO97" s="25"/>
      <c r="AP97">
        <v>0.729</v>
      </c>
      <c r="AS97">
        <v>0.081</v>
      </c>
      <c r="AW97">
        <v>5.041</v>
      </c>
    </row>
    <row r="98" spans="1:49" ht="12.75">
      <c r="A98" s="21">
        <v>37687</v>
      </c>
      <c r="B98" s="22">
        <v>66</v>
      </c>
      <c r="C98" s="23">
        <v>0.826157391</v>
      </c>
      <c r="D98" s="3">
        <v>0.826157391</v>
      </c>
      <c r="E98" s="24">
        <v>0</v>
      </c>
      <c r="F98">
        <v>39.63970004</v>
      </c>
      <c r="G98">
        <v>-78.65604193</v>
      </c>
      <c r="H98" s="25">
        <v>946.1</v>
      </c>
      <c r="I98">
        <f t="shared" si="7"/>
        <v>909.77</v>
      </c>
      <c r="J98">
        <f t="shared" si="8"/>
        <v>894.5551623879948</v>
      </c>
      <c r="K98">
        <f t="shared" si="9"/>
        <v>1106.4551623879947</v>
      </c>
      <c r="L98">
        <f t="shared" si="6"/>
        <v>1097.9091623879947</v>
      </c>
      <c r="M98">
        <f t="shared" si="10"/>
        <v>1102.1821623879946</v>
      </c>
      <c r="N98" s="25">
        <v>-2.9</v>
      </c>
      <c r="O98" s="25">
        <v>53.2</v>
      </c>
      <c r="P98">
        <v>31.2</v>
      </c>
      <c r="Q98">
        <f t="shared" si="11"/>
        <v>31.950000000000003</v>
      </c>
      <c r="AC98" s="28"/>
      <c r="AD98">
        <v>10447</v>
      </c>
      <c r="AE98">
        <v>912</v>
      </c>
      <c r="AF98">
        <v>445</v>
      </c>
      <c r="AG98">
        <v>135</v>
      </c>
      <c r="AH98">
        <v>42</v>
      </c>
      <c r="AI98">
        <v>137</v>
      </c>
      <c r="AJ98" s="25"/>
      <c r="AK98" s="25"/>
      <c r="AL98" s="25"/>
      <c r="AM98" s="25"/>
      <c r="AN98" s="25"/>
      <c r="AO98" s="25"/>
      <c r="AP98">
        <v>0.798</v>
      </c>
      <c r="AS98">
        <v>0.082</v>
      </c>
      <c r="AW98">
        <v>5.04</v>
      </c>
    </row>
    <row r="99" spans="1:49" ht="12.75">
      <c r="A99" s="21">
        <v>37687</v>
      </c>
      <c r="B99" s="22">
        <v>66</v>
      </c>
      <c r="C99" s="23">
        <v>0.826273143</v>
      </c>
      <c r="D99" s="3">
        <v>0.826273143</v>
      </c>
      <c r="E99" s="24">
        <v>0</v>
      </c>
      <c r="F99">
        <v>39.6390165</v>
      </c>
      <c r="G99">
        <v>-78.64955866</v>
      </c>
      <c r="H99" s="25">
        <v>945.7</v>
      </c>
      <c r="I99">
        <f t="shared" si="7"/>
        <v>909.37</v>
      </c>
      <c r="J99">
        <f t="shared" si="8"/>
        <v>898.2069765444991</v>
      </c>
      <c r="K99">
        <f t="shared" si="9"/>
        <v>1110.106976544499</v>
      </c>
      <c r="L99">
        <f t="shared" si="6"/>
        <v>1101.560976544499</v>
      </c>
      <c r="M99">
        <f t="shared" si="10"/>
        <v>1105.833976544499</v>
      </c>
      <c r="N99" s="25">
        <v>-2.8</v>
      </c>
      <c r="O99" s="25">
        <v>54.1</v>
      </c>
      <c r="P99">
        <v>31.4</v>
      </c>
      <c r="Q99">
        <f t="shared" si="11"/>
        <v>31.299999999999997</v>
      </c>
      <c r="AC99" s="28"/>
      <c r="AD99">
        <v>10524</v>
      </c>
      <c r="AE99">
        <v>903</v>
      </c>
      <c r="AF99">
        <v>467</v>
      </c>
      <c r="AG99">
        <v>123</v>
      </c>
      <c r="AH99">
        <v>56</v>
      </c>
      <c r="AI99">
        <v>150</v>
      </c>
      <c r="AJ99" s="25"/>
      <c r="AK99" s="25"/>
      <c r="AL99" s="25"/>
      <c r="AM99" s="25"/>
      <c r="AN99" s="25"/>
      <c r="AO99" s="25"/>
      <c r="AP99">
        <v>0.681</v>
      </c>
      <c r="AS99">
        <v>0.091</v>
      </c>
      <c r="AW99">
        <v>5.042</v>
      </c>
    </row>
    <row r="100" spans="1:49" ht="12.75">
      <c r="A100" s="21">
        <v>37687</v>
      </c>
      <c r="B100" s="22">
        <v>66</v>
      </c>
      <c r="C100" s="23">
        <v>0.826388896</v>
      </c>
      <c r="D100" s="3">
        <v>0.826388896</v>
      </c>
      <c r="E100" s="24">
        <v>0</v>
      </c>
      <c r="F100">
        <v>39.63834783</v>
      </c>
      <c r="G100">
        <v>-78.64296547</v>
      </c>
      <c r="H100" s="25">
        <v>945.6</v>
      </c>
      <c r="I100">
        <f t="shared" si="7"/>
        <v>909.27</v>
      </c>
      <c r="J100">
        <f t="shared" si="8"/>
        <v>899.1201810687984</v>
      </c>
      <c r="K100">
        <f t="shared" si="9"/>
        <v>1111.0201810687984</v>
      </c>
      <c r="L100">
        <f t="shared" si="6"/>
        <v>1102.4741810687983</v>
      </c>
      <c r="M100">
        <f t="shared" si="10"/>
        <v>1106.7471810687985</v>
      </c>
      <c r="N100" s="25">
        <v>-2.6</v>
      </c>
      <c r="O100" s="25">
        <v>54.7</v>
      </c>
      <c r="P100">
        <v>31.2</v>
      </c>
      <c r="Q100">
        <f t="shared" si="11"/>
        <v>31.299999999999997</v>
      </c>
      <c r="AC100" s="28"/>
      <c r="AD100">
        <v>10489</v>
      </c>
      <c r="AE100">
        <v>949</v>
      </c>
      <c r="AF100">
        <v>452</v>
      </c>
      <c r="AG100">
        <v>123</v>
      </c>
      <c r="AH100">
        <v>46</v>
      </c>
      <c r="AI100">
        <v>150</v>
      </c>
      <c r="AJ100" s="25"/>
      <c r="AK100" s="25"/>
      <c r="AL100" s="25"/>
      <c r="AM100" s="25"/>
      <c r="AN100" s="25"/>
      <c r="AO100" s="25"/>
      <c r="AP100">
        <v>0.701</v>
      </c>
      <c r="AS100">
        <v>0.081</v>
      </c>
      <c r="AW100">
        <v>5.041</v>
      </c>
    </row>
    <row r="101" spans="1:49" ht="12.75">
      <c r="A101" s="21">
        <v>37687</v>
      </c>
      <c r="B101" s="22">
        <v>66</v>
      </c>
      <c r="C101" s="23">
        <v>0.826504648</v>
      </c>
      <c r="D101" s="3">
        <v>0.826504648</v>
      </c>
      <c r="E101" s="24">
        <v>0</v>
      </c>
      <c r="F101">
        <v>39.63757339</v>
      </c>
      <c r="G101">
        <v>-78.63588088</v>
      </c>
      <c r="H101" s="25">
        <v>945.6</v>
      </c>
      <c r="I101">
        <f t="shared" si="7"/>
        <v>909.27</v>
      </c>
      <c r="J101">
        <f t="shared" si="8"/>
        <v>899.1201810687984</v>
      </c>
      <c r="K101">
        <f t="shared" si="9"/>
        <v>1111.0201810687984</v>
      </c>
      <c r="L101">
        <f t="shared" si="6"/>
        <v>1102.4741810687983</v>
      </c>
      <c r="M101">
        <f t="shared" si="10"/>
        <v>1106.7471810687985</v>
      </c>
      <c r="N101" s="25">
        <v>-2.4</v>
      </c>
      <c r="O101" s="25">
        <v>54.7</v>
      </c>
      <c r="P101">
        <v>28.3</v>
      </c>
      <c r="Q101">
        <f t="shared" si="11"/>
        <v>29.75</v>
      </c>
      <c r="S101">
        <v>3.72E-05</v>
      </c>
      <c r="T101">
        <v>2.37E-05</v>
      </c>
      <c r="U101">
        <v>1.53E-05</v>
      </c>
      <c r="V101">
        <v>9.04E-07</v>
      </c>
      <c r="W101">
        <v>3.23E-07</v>
      </c>
      <c r="X101">
        <v>-1.3E-06</v>
      </c>
      <c r="Y101" s="28">
        <v>888.5</v>
      </c>
      <c r="Z101" s="28">
        <v>296</v>
      </c>
      <c r="AA101" s="28">
        <v>289.9</v>
      </c>
      <c r="AB101" s="28">
        <v>14.7</v>
      </c>
      <c r="AC101" s="28"/>
      <c r="AD101">
        <v>10540</v>
      </c>
      <c r="AE101">
        <v>908</v>
      </c>
      <c r="AF101">
        <v>430</v>
      </c>
      <c r="AG101">
        <v>115</v>
      </c>
      <c r="AH101">
        <v>51</v>
      </c>
      <c r="AI101">
        <v>154</v>
      </c>
      <c r="AJ101" s="25"/>
      <c r="AK101" s="25"/>
      <c r="AL101" s="25"/>
      <c r="AM101" s="25"/>
      <c r="AN101" s="25"/>
      <c r="AO101" s="25"/>
      <c r="AP101">
        <v>0.741</v>
      </c>
      <c r="AS101">
        <v>0.083</v>
      </c>
      <c r="AW101">
        <v>5.043</v>
      </c>
    </row>
    <row r="102" spans="1:49" ht="12.75">
      <c r="A102" s="21">
        <v>37687</v>
      </c>
      <c r="B102" s="22">
        <v>66</v>
      </c>
      <c r="C102" s="23">
        <v>0.8266204</v>
      </c>
      <c r="D102" s="3">
        <v>0.8266204</v>
      </c>
      <c r="E102" s="24">
        <v>0</v>
      </c>
      <c r="F102">
        <v>39.63672723</v>
      </c>
      <c r="G102">
        <v>-78.62841621</v>
      </c>
      <c r="H102" s="25">
        <v>943.6</v>
      </c>
      <c r="I102">
        <f t="shared" si="7"/>
        <v>907.27</v>
      </c>
      <c r="J102">
        <f t="shared" si="8"/>
        <v>917.4053930152897</v>
      </c>
      <c r="K102">
        <f t="shared" si="9"/>
        <v>1129.3053930152898</v>
      </c>
      <c r="L102">
        <f t="shared" si="6"/>
        <v>1120.7593930152898</v>
      </c>
      <c r="M102">
        <f t="shared" si="10"/>
        <v>1125.03239301529</v>
      </c>
      <c r="N102" s="25">
        <v>-2.1</v>
      </c>
      <c r="O102" s="25">
        <v>54.7</v>
      </c>
      <c r="P102">
        <v>28.9</v>
      </c>
      <c r="Q102">
        <f t="shared" si="11"/>
        <v>28.6</v>
      </c>
      <c r="AC102" s="28"/>
      <c r="AD102">
        <v>10196</v>
      </c>
      <c r="AE102">
        <v>875</v>
      </c>
      <c r="AF102">
        <v>404</v>
      </c>
      <c r="AG102">
        <v>132</v>
      </c>
      <c r="AH102">
        <v>38</v>
      </c>
      <c r="AI102">
        <v>144</v>
      </c>
      <c r="AJ102" s="25"/>
      <c r="AK102" s="25"/>
      <c r="AL102" s="25"/>
      <c r="AM102" s="25"/>
      <c r="AN102" s="25"/>
      <c r="AO102" s="25"/>
      <c r="AP102">
        <v>0.711</v>
      </c>
      <c r="AS102">
        <v>0.061</v>
      </c>
      <c r="AW102">
        <v>5.043</v>
      </c>
    </row>
    <row r="103" spans="1:49" ht="12.75">
      <c r="A103" s="21">
        <v>37687</v>
      </c>
      <c r="B103" s="22">
        <v>66</v>
      </c>
      <c r="C103" s="23">
        <v>0.826736093</v>
      </c>
      <c r="D103" s="3">
        <v>0.826736093</v>
      </c>
      <c r="E103" s="24">
        <v>0</v>
      </c>
      <c r="F103">
        <v>39.6357546</v>
      </c>
      <c r="G103">
        <v>-78.620591</v>
      </c>
      <c r="H103" s="25">
        <v>942.7</v>
      </c>
      <c r="I103">
        <f t="shared" si="7"/>
        <v>906.37</v>
      </c>
      <c r="J103">
        <f t="shared" si="8"/>
        <v>925.6468928148793</v>
      </c>
      <c r="K103">
        <f t="shared" si="9"/>
        <v>1137.5468928148794</v>
      </c>
      <c r="L103">
        <f t="shared" si="6"/>
        <v>1129.0008928148793</v>
      </c>
      <c r="M103">
        <f t="shared" si="10"/>
        <v>1133.2738928148792</v>
      </c>
      <c r="N103" s="25">
        <v>-3</v>
      </c>
      <c r="O103" s="25">
        <v>54.6</v>
      </c>
      <c r="P103">
        <v>29.7</v>
      </c>
      <c r="Q103">
        <f t="shared" si="11"/>
        <v>29.299999999999997</v>
      </c>
      <c r="AC103">
        <v>17327</v>
      </c>
      <c r="AD103">
        <v>10161</v>
      </c>
      <c r="AE103">
        <v>874</v>
      </c>
      <c r="AF103">
        <v>417</v>
      </c>
      <c r="AG103">
        <v>96</v>
      </c>
      <c r="AH103">
        <v>52</v>
      </c>
      <c r="AI103">
        <v>119</v>
      </c>
      <c r="AJ103" s="25"/>
      <c r="AK103" s="25"/>
      <c r="AL103" s="25"/>
      <c r="AM103" s="25"/>
      <c r="AN103" s="25"/>
      <c r="AO103" s="25"/>
      <c r="AP103">
        <v>0.829</v>
      </c>
      <c r="AS103">
        <v>0.101</v>
      </c>
      <c r="AW103">
        <v>5.042</v>
      </c>
    </row>
    <row r="104" spans="1:49" ht="12.75">
      <c r="A104" s="21">
        <v>37687</v>
      </c>
      <c r="B104" s="22">
        <v>66</v>
      </c>
      <c r="C104" s="23">
        <v>0.826851845</v>
      </c>
      <c r="D104" s="3">
        <v>0.826851845</v>
      </c>
      <c r="E104" s="24">
        <v>0</v>
      </c>
      <c r="F104">
        <v>39.6347184</v>
      </c>
      <c r="G104">
        <v>-78.61279521</v>
      </c>
      <c r="H104" s="25">
        <v>943.4</v>
      </c>
      <c r="I104">
        <f t="shared" si="7"/>
        <v>907.0699999999999</v>
      </c>
      <c r="J104">
        <f t="shared" si="8"/>
        <v>919.2361306732021</v>
      </c>
      <c r="K104">
        <f t="shared" si="9"/>
        <v>1131.1361306732022</v>
      </c>
      <c r="L104">
        <f t="shared" si="6"/>
        <v>1122.590130673202</v>
      </c>
      <c r="M104">
        <f t="shared" si="10"/>
        <v>1126.8631306732022</v>
      </c>
      <c r="N104" s="25">
        <v>-3</v>
      </c>
      <c r="O104" s="25">
        <v>55.2</v>
      </c>
      <c r="P104">
        <v>31.4</v>
      </c>
      <c r="Q104">
        <f t="shared" si="11"/>
        <v>30.549999999999997</v>
      </c>
      <c r="S104">
        <v>3.71E-05</v>
      </c>
      <c r="T104">
        <v>2.44E-05</v>
      </c>
      <c r="U104">
        <v>1.45E-05</v>
      </c>
      <c r="V104">
        <v>9.53E-07</v>
      </c>
      <c r="W104">
        <v>3.11E-07</v>
      </c>
      <c r="X104">
        <v>-1.28E-06</v>
      </c>
      <c r="Y104" s="28">
        <v>886.8</v>
      </c>
      <c r="Z104" s="28">
        <v>296</v>
      </c>
      <c r="AA104" s="28">
        <v>289.8</v>
      </c>
      <c r="AB104" s="28">
        <v>15.1</v>
      </c>
      <c r="AC104" s="28"/>
      <c r="AD104">
        <v>10624</v>
      </c>
      <c r="AE104">
        <v>967</v>
      </c>
      <c r="AF104">
        <v>446</v>
      </c>
      <c r="AG104">
        <v>134</v>
      </c>
      <c r="AH104">
        <v>61</v>
      </c>
      <c r="AI104">
        <v>136</v>
      </c>
      <c r="AJ104" s="25"/>
      <c r="AK104" s="25"/>
      <c r="AL104" s="25"/>
      <c r="AM104" s="25"/>
      <c r="AN104" s="25"/>
      <c r="AO104" s="25"/>
      <c r="AP104">
        <v>0.741</v>
      </c>
      <c r="AS104">
        <v>0.051</v>
      </c>
      <c r="AW104">
        <v>5.043</v>
      </c>
    </row>
    <row r="105" spans="1:49" ht="12.75">
      <c r="A105" s="21">
        <v>37687</v>
      </c>
      <c r="B105" s="22">
        <v>66</v>
      </c>
      <c r="C105" s="23">
        <v>0.826967597</v>
      </c>
      <c r="D105" s="3">
        <v>0.826967597</v>
      </c>
      <c r="E105" s="24">
        <v>0</v>
      </c>
      <c r="F105">
        <v>39.63340953</v>
      </c>
      <c r="G105">
        <v>-78.60515938</v>
      </c>
      <c r="H105" s="25">
        <v>943</v>
      </c>
      <c r="I105">
        <f t="shared" si="7"/>
        <v>906.67</v>
      </c>
      <c r="J105">
        <f t="shared" si="8"/>
        <v>922.8988172794967</v>
      </c>
      <c r="K105">
        <f t="shared" si="9"/>
        <v>1134.7988172794967</v>
      </c>
      <c r="L105">
        <f t="shared" si="6"/>
        <v>1126.2528172794966</v>
      </c>
      <c r="M105">
        <f t="shared" si="10"/>
        <v>1130.5258172794966</v>
      </c>
      <c r="N105" s="25">
        <v>-3.1</v>
      </c>
      <c r="O105" s="25">
        <v>55.6</v>
      </c>
      <c r="P105">
        <v>29.8</v>
      </c>
      <c r="Q105">
        <f t="shared" si="11"/>
        <v>30.6</v>
      </c>
      <c r="AC105" s="28"/>
      <c r="AD105">
        <v>11975</v>
      </c>
      <c r="AE105">
        <v>1044</v>
      </c>
      <c r="AF105">
        <v>467</v>
      </c>
      <c r="AG105">
        <v>121</v>
      </c>
      <c r="AH105">
        <v>37</v>
      </c>
      <c r="AI105">
        <v>135</v>
      </c>
      <c r="AJ105" s="25"/>
      <c r="AK105" s="25"/>
      <c r="AL105" s="25"/>
      <c r="AM105" s="25"/>
      <c r="AN105" s="25"/>
      <c r="AO105" s="25"/>
      <c r="AP105">
        <v>0.769</v>
      </c>
      <c r="AS105">
        <v>0.072</v>
      </c>
      <c r="AW105">
        <v>5.042</v>
      </c>
    </row>
    <row r="106" spans="1:49" ht="12.75">
      <c r="A106" s="21">
        <v>37687</v>
      </c>
      <c r="B106" s="22">
        <v>66</v>
      </c>
      <c r="C106" s="23">
        <v>0.827083349</v>
      </c>
      <c r="D106" s="3">
        <v>0.827083349</v>
      </c>
      <c r="E106" s="24">
        <v>0</v>
      </c>
      <c r="F106">
        <v>39.63153944</v>
      </c>
      <c r="G106">
        <v>-78.59759212</v>
      </c>
      <c r="H106" s="25">
        <v>941.7</v>
      </c>
      <c r="I106">
        <f t="shared" si="7"/>
        <v>905.37</v>
      </c>
      <c r="J106">
        <f t="shared" si="8"/>
        <v>934.8137183144332</v>
      </c>
      <c r="K106">
        <f t="shared" si="9"/>
        <v>1146.7137183144332</v>
      </c>
      <c r="L106">
        <f t="shared" si="6"/>
        <v>1138.1677183144332</v>
      </c>
      <c r="M106">
        <f t="shared" si="10"/>
        <v>1142.440718314433</v>
      </c>
      <c r="N106" s="25">
        <v>-3</v>
      </c>
      <c r="O106" s="25">
        <v>56.3</v>
      </c>
      <c r="P106">
        <v>30.7</v>
      </c>
      <c r="Q106">
        <f t="shared" si="11"/>
        <v>30.25</v>
      </c>
      <c r="AC106" s="28"/>
      <c r="AD106">
        <v>12810</v>
      </c>
      <c r="AE106">
        <v>1104</v>
      </c>
      <c r="AF106">
        <v>504</v>
      </c>
      <c r="AG106">
        <v>131</v>
      </c>
      <c r="AH106">
        <v>47</v>
      </c>
      <c r="AI106">
        <v>119</v>
      </c>
      <c r="AJ106" s="25"/>
      <c r="AK106" s="25"/>
      <c r="AL106" s="25"/>
      <c r="AM106" s="25"/>
      <c r="AN106" s="25"/>
      <c r="AO106" s="25"/>
      <c r="AP106">
        <v>0.72</v>
      </c>
      <c r="AS106">
        <v>0.082</v>
      </c>
      <c r="AW106">
        <v>5.042</v>
      </c>
    </row>
    <row r="107" spans="1:49" ht="12.75">
      <c r="A107" s="21">
        <v>37687</v>
      </c>
      <c r="B107" s="22">
        <v>66</v>
      </c>
      <c r="C107" s="23">
        <v>0.827199101</v>
      </c>
      <c r="D107" s="3">
        <v>0.827199101</v>
      </c>
      <c r="E107" s="24">
        <v>0</v>
      </c>
      <c r="F107">
        <v>39.62950444</v>
      </c>
      <c r="G107">
        <v>-78.58996935</v>
      </c>
      <c r="H107" s="25">
        <v>942.7</v>
      </c>
      <c r="I107">
        <f t="shared" si="7"/>
        <v>906.37</v>
      </c>
      <c r="J107">
        <f t="shared" si="8"/>
        <v>925.6468928148793</v>
      </c>
      <c r="K107">
        <f t="shared" si="9"/>
        <v>1137.5468928148794</v>
      </c>
      <c r="L107">
        <f t="shared" si="6"/>
        <v>1129.0008928148793</v>
      </c>
      <c r="M107">
        <f t="shared" si="10"/>
        <v>1133.2738928148792</v>
      </c>
      <c r="N107" s="25">
        <v>-3</v>
      </c>
      <c r="O107" s="25">
        <v>56.9</v>
      </c>
      <c r="P107">
        <v>29.1</v>
      </c>
      <c r="Q107">
        <f t="shared" si="11"/>
        <v>29.9</v>
      </c>
      <c r="S107">
        <v>3.55E-05</v>
      </c>
      <c r="T107">
        <v>2.35E-05</v>
      </c>
      <c r="U107">
        <v>1.35E-05</v>
      </c>
      <c r="V107">
        <v>1.07E-06</v>
      </c>
      <c r="W107">
        <v>2.99E-07</v>
      </c>
      <c r="X107">
        <v>-1.44E-06</v>
      </c>
      <c r="Y107" s="28">
        <v>885.4</v>
      </c>
      <c r="Z107" s="28">
        <v>295.9</v>
      </c>
      <c r="AA107" s="28">
        <v>289.6</v>
      </c>
      <c r="AB107" s="28">
        <v>15.1</v>
      </c>
      <c r="AC107" s="28"/>
      <c r="AD107">
        <v>13359</v>
      </c>
      <c r="AE107">
        <v>1105</v>
      </c>
      <c r="AF107">
        <v>514</v>
      </c>
      <c r="AG107">
        <v>131</v>
      </c>
      <c r="AH107">
        <v>44</v>
      </c>
      <c r="AI107">
        <v>118</v>
      </c>
      <c r="AJ107" s="25"/>
      <c r="AK107" s="25"/>
      <c r="AL107" s="25"/>
      <c r="AM107" s="25"/>
      <c r="AN107" s="25"/>
      <c r="AO107" s="25"/>
      <c r="AP107">
        <v>0.739</v>
      </c>
      <c r="AS107">
        <v>0.059</v>
      </c>
      <c r="AW107">
        <v>5.04</v>
      </c>
    </row>
    <row r="108" spans="1:49" ht="12.75">
      <c r="A108" s="21">
        <v>37687</v>
      </c>
      <c r="B108" s="22">
        <v>66</v>
      </c>
      <c r="C108" s="23">
        <v>0.827314794</v>
      </c>
      <c r="D108" s="3">
        <v>0.827314794</v>
      </c>
      <c r="E108" s="24">
        <v>0</v>
      </c>
      <c r="F108">
        <v>39.62735438</v>
      </c>
      <c r="G108">
        <v>-78.58235629</v>
      </c>
      <c r="H108" s="25">
        <v>942.9</v>
      </c>
      <c r="I108">
        <f t="shared" si="7"/>
        <v>906.5699999999999</v>
      </c>
      <c r="J108">
        <f t="shared" si="8"/>
        <v>923.8147414131389</v>
      </c>
      <c r="K108">
        <f t="shared" si="9"/>
        <v>1135.7147414131389</v>
      </c>
      <c r="L108">
        <f t="shared" si="6"/>
        <v>1127.1687414131388</v>
      </c>
      <c r="M108">
        <f t="shared" si="10"/>
        <v>1131.441741413139</v>
      </c>
      <c r="N108" s="25">
        <v>-2.8</v>
      </c>
      <c r="O108" s="25">
        <v>57.5</v>
      </c>
      <c r="P108">
        <v>29.8</v>
      </c>
      <c r="Q108">
        <f t="shared" si="11"/>
        <v>29.450000000000003</v>
      </c>
      <c r="AC108" s="28"/>
      <c r="AD108">
        <v>11385</v>
      </c>
      <c r="AE108">
        <v>962</v>
      </c>
      <c r="AF108">
        <v>452</v>
      </c>
      <c r="AG108">
        <v>131</v>
      </c>
      <c r="AH108">
        <v>45</v>
      </c>
      <c r="AI108">
        <v>127</v>
      </c>
      <c r="AJ108" s="25"/>
      <c r="AK108" s="25"/>
      <c r="AL108" s="25"/>
      <c r="AM108" s="25"/>
      <c r="AN108" s="25"/>
      <c r="AO108" s="25"/>
      <c r="AP108">
        <v>0.779</v>
      </c>
      <c r="AS108">
        <v>0.091</v>
      </c>
      <c r="AW108">
        <v>5.042</v>
      </c>
    </row>
    <row r="109" spans="1:49" ht="12.75">
      <c r="A109" s="21">
        <v>37687</v>
      </c>
      <c r="B109" s="22">
        <v>66</v>
      </c>
      <c r="C109" s="23">
        <v>0.827430546</v>
      </c>
      <c r="D109" s="3">
        <v>0.827430546</v>
      </c>
      <c r="E109" s="24">
        <v>0</v>
      </c>
      <c r="F109">
        <v>39.62530898</v>
      </c>
      <c r="G109">
        <v>-78.57470493</v>
      </c>
      <c r="H109" s="25">
        <v>942.6</v>
      </c>
      <c r="I109">
        <f t="shared" si="7"/>
        <v>906.27</v>
      </c>
      <c r="J109">
        <f t="shared" si="8"/>
        <v>926.5631201275752</v>
      </c>
      <c r="K109">
        <f t="shared" si="9"/>
        <v>1138.4631201275752</v>
      </c>
      <c r="L109">
        <f t="shared" si="6"/>
        <v>1129.9171201275751</v>
      </c>
      <c r="M109">
        <f t="shared" si="10"/>
        <v>1134.190120127575</v>
      </c>
      <c r="N109" s="25">
        <v>-2.6</v>
      </c>
      <c r="O109" s="25">
        <v>57.8</v>
      </c>
      <c r="P109">
        <v>29.3</v>
      </c>
      <c r="Q109">
        <f t="shared" si="11"/>
        <v>29.55</v>
      </c>
      <c r="AC109">
        <v>16499</v>
      </c>
      <c r="AD109">
        <v>11139</v>
      </c>
      <c r="AE109">
        <v>965</v>
      </c>
      <c r="AF109">
        <v>476</v>
      </c>
      <c r="AG109">
        <v>129</v>
      </c>
      <c r="AH109">
        <v>42</v>
      </c>
      <c r="AI109">
        <v>173</v>
      </c>
      <c r="AJ109" s="25"/>
      <c r="AK109" s="25"/>
      <c r="AL109" s="25"/>
      <c r="AM109" s="25"/>
      <c r="AN109" s="25"/>
      <c r="AO109" s="25"/>
      <c r="AP109">
        <v>0.749</v>
      </c>
      <c r="AS109">
        <v>0.051</v>
      </c>
      <c r="AW109">
        <v>5.041</v>
      </c>
    </row>
    <row r="110" spans="1:49" ht="12.75">
      <c r="A110" s="21">
        <v>37687</v>
      </c>
      <c r="B110" s="22">
        <v>66</v>
      </c>
      <c r="C110" s="23">
        <v>0.827546299</v>
      </c>
      <c r="D110" s="3">
        <v>0.827546299</v>
      </c>
      <c r="E110" s="24">
        <v>0</v>
      </c>
      <c r="F110">
        <v>39.62342959</v>
      </c>
      <c r="G110">
        <v>-78.56692546</v>
      </c>
      <c r="H110" s="25">
        <v>943.1</v>
      </c>
      <c r="I110">
        <f t="shared" si="7"/>
        <v>906.77</v>
      </c>
      <c r="J110">
        <f t="shared" si="8"/>
        <v>921.9829941609573</v>
      </c>
      <c r="K110">
        <f t="shared" si="9"/>
        <v>1133.8829941609574</v>
      </c>
      <c r="L110">
        <f t="shared" si="6"/>
        <v>1125.3369941609574</v>
      </c>
      <c r="M110">
        <f t="shared" si="10"/>
        <v>1129.6099941609573</v>
      </c>
      <c r="N110" s="25">
        <v>-2.3</v>
      </c>
      <c r="O110" s="25">
        <v>58.2</v>
      </c>
      <c r="P110">
        <v>30.2</v>
      </c>
      <c r="Q110">
        <f t="shared" si="11"/>
        <v>29.75</v>
      </c>
      <c r="S110">
        <v>3.49E-05</v>
      </c>
      <c r="T110">
        <v>2.26E-05</v>
      </c>
      <c r="U110">
        <v>1.29E-05</v>
      </c>
      <c r="V110">
        <v>9.88E-07</v>
      </c>
      <c r="W110">
        <v>3.42E-07</v>
      </c>
      <c r="X110">
        <v>-1.32E-06</v>
      </c>
      <c r="Y110" s="28">
        <v>885.6</v>
      </c>
      <c r="Z110" s="28">
        <v>295.9</v>
      </c>
      <c r="AA110" s="28">
        <v>289.4</v>
      </c>
      <c r="AB110" s="28">
        <v>15.1</v>
      </c>
      <c r="AC110" s="28"/>
      <c r="AD110">
        <v>11166</v>
      </c>
      <c r="AE110">
        <v>937</v>
      </c>
      <c r="AF110">
        <v>425</v>
      </c>
      <c r="AG110">
        <v>147</v>
      </c>
      <c r="AH110">
        <v>48</v>
      </c>
      <c r="AI110">
        <v>113</v>
      </c>
      <c r="AJ110" s="25"/>
      <c r="AK110" s="25"/>
      <c r="AL110" s="25"/>
      <c r="AM110" s="25"/>
      <c r="AN110" s="25"/>
      <c r="AO110" s="25"/>
      <c r="AP110">
        <v>0.787</v>
      </c>
      <c r="AS110">
        <v>0.08</v>
      </c>
      <c r="AW110">
        <v>5.041</v>
      </c>
    </row>
    <row r="111" spans="1:49" ht="12.75">
      <c r="A111" s="21">
        <v>37687</v>
      </c>
      <c r="B111" s="22">
        <v>66</v>
      </c>
      <c r="C111" s="23">
        <v>0.827662051</v>
      </c>
      <c r="D111" s="3">
        <v>0.827662051</v>
      </c>
      <c r="E111" s="24">
        <v>0</v>
      </c>
      <c r="F111">
        <v>39.62161853</v>
      </c>
      <c r="G111">
        <v>-78.55884864</v>
      </c>
      <c r="H111" s="25">
        <v>943.8</v>
      </c>
      <c r="I111">
        <f t="shared" si="7"/>
        <v>907.4699999999999</v>
      </c>
      <c r="J111">
        <f t="shared" si="8"/>
        <v>915.575058883544</v>
      </c>
      <c r="K111">
        <f t="shared" si="9"/>
        <v>1127.475058883544</v>
      </c>
      <c r="L111">
        <f t="shared" si="6"/>
        <v>1118.929058883544</v>
      </c>
      <c r="M111">
        <f t="shared" si="10"/>
        <v>1123.202058883544</v>
      </c>
      <c r="N111" s="25">
        <v>-2.2</v>
      </c>
      <c r="O111" s="25">
        <v>58.2</v>
      </c>
      <c r="P111">
        <v>29.3</v>
      </c>
      <c r="Q111">
        <f t="shared" si="11"/>
        <v>29.75</v>
      </c>
      <c r="AC111" s="28"/>
      <c r="AD111">
        <v>11133</v>
      </c>
      <c r="AE111">
        <v>962</v>
      </c>
      <c r="AF111">
        <v>439</v>
      </c>
      <c r="AG111">
        <v>119</v>
      </c>
      <c r="AH111">
        <v>50</v>
      </c>
      <c r="AI111">
        <v>105</v>
      </c>
      <c r="AJ111" s="25"/>
      <c r="AK111" s="25"/>
      <c r="AL111" s="25"/>
      <c r="AM111" s="25"/>
      <c r="AN111" s="25"/>
      <c r="AO111" s="25"/>
      <c r="AP111">
        <v>0.702</v>
      </c>
      <c r="AS111">
        <v>0.071</v>
      </c>
      <c r="AW111">
        <v>5.043</v>
      </c>
    </row>
    <row r="112" spans="1:49" ht="12.75">
      <c r="A112" s="21">
        <v>37687</v>
      </c>
      <c r="B112" s="22">
        <v>66</v>
      </c>
      <c r="C112" s="23">
        <v>0.827777803</v>
      </c>
      <c r="D112" s="3">
        <v>0.827777803</v>
      </c>
      <c r="E112" s="24">
        <v>0</v>
      </c>
      <c r="F112">
        <v>39.61984104</v>
      </c>
      <c r="G112">
        <v>-78.5506049</v>
      </c>
      <c r="H112" s="25">
        <v>942.9</v>
      </c>
      <c r="I112">
        <f t="shared" si="7"/>
        <v>906.5699999999999</v>
      </c>
      <c r="J112">
        <f t="shared" si="8"/>
        <v>923.8147414131389</v>
      </c>
      <c r="K112">
        <f t="shared" si="9"/>
        <v>1135.7147414131389</v>
      </c>
      <c r="L112">
        <f t="shared" si="6"/>
        <v>1127.1687414131388</v>
      </c>
      <c r="M112">
        <f t="shared" si="10"/>
        <v>1131.441741413139</v>
      </c>
      <c r="N112" s="25">
        <v>-2.5</v>
      </c>
      <c r="O112" s="25">
        <v>58.1</v>
      </c>
      <c r="P112">
        <v>30.2</v>
      </c>
      <c r="Q112">
        <f t="shared" si="11"/>
        <v>29.75</v>
      </c>
      <c r="AC112" s="28"/>
      <c r="AD112">
        <v>11135</v>
      </c>
      <c r="AE112">
        <v>980</v>
      </c>
      <c r="AF112">
        <v>465</v>
      </c>
      <c r="AG112">
        <v>126</v>
      </c>
      <c r="AH112">
        <v>48</v>
      </c>
      <c r="AI112">
        <v>130</v>
      </c>
      <c r="AJ112" s="25"/>
      <c r="AK112" s="25"/>
      <c r="AL112" s="25"/>
      <c r="AM112" s="25"/>
      <c r="AN112" s="25"/>
      <c r="AO112" s="25"/>
      <c r="AP112">
        <v>0.749</v>
      </c>
      <c r="AS112">
        <v>0.051</v>
      </c>
      <c r="AW112">
        <v>5.041</v>
      </c>
    </row>
    <row r="113" spans="1:49" ht="12.75">
      <c r="A113" s="21">
        <v>37687</v>
      </c>
      <c r="B113" s="22">
        <v>66</v>
      </c>
      <c r="C113" s="23">
        <v>0.827893496</v>
      </c>
      <c r="D113" s="3">
        <v>0.827893496</v>
      </c>
      <c r="E113" s="24">
        <v>0</v>
      </c>
      <c r="F113">
        <v>39.61794512</v>
      </c>
      <c r="G113">
        <v>-78.54235266</v>
      </c>
      <c r="H113" s="25">
        <v>942.1</v>
      </c>
      <c r="I113">
        <f t="shared" si="7"/>
        <v>905.77</v>
      </c>
      <c r="J113">
        <f t="shared" si="8"/>
        <v>931.1457737018628</v>
      </c>
      <c r="K113">
        <f t="shared" si="9"/>
        <v>1143.0457737018628</v>
      </c>
      <c r="L113">
        <f t="shared" si="6"/>
        <v>1134.4997737018628</v>
      </c>
      <c r="M113">
        <f t="shared" si="10"/>
        <v>1138.7727737018627</v>
      </c>
      <c r="N113" s="25">
        <v>-2.8</v>
      </c>
      <c r="O113" s="25">
        <v>58.2</v>
      </c>
      <c r="P113">
        <v>29.4</v>
      </c>
      <c r="Q113">
        <f t="shared" si="11"/>
        <v>29.799999999999997</v>
      </c>
      <c r="S113">
        <v>3.44E-05</v>
      </c>
      <c r="T113">
        <v>2.22E-05</v>
      </c>
      <c r="U113">
        <v>1.24E-05</v>
      </c>
      <c r="V113">
        <v>1.02E-06</v>
      </c>
      <c r="W113">
        <v>2.82E-07</v>
      </c>
      <c r="X113">
        <v>-1.45E-06</v>
      </c>
      <c r="Y113" s="28">
        <v>885.8</v>
      </c>
      <c r="Z113" s="28">
        <v>295.8</v>
      </c>
      <c r="AA113" s="28">
        <v>289.2</v>
      </c>
      <c r="AB113" s="28">
        <v>15.2</v>
      </c>
      <c r="AC113" s="28"/>
      <c r="AD113">
        <v>10952</v>
      </c>
      <c r="AE113">
        <v>888</v>
      </c>
      <c r="AF113">
        <v>440</v>
      </c>
      <c r="AG113">
        <v>124</v>
      </c>
      <c r="AH113">
        <v>50</v>
      </c>
      <c r="AI113">
        <v>104</v>
      </c>
      <c r="AJ113" s="25"/>
      <c r="AK113" s="25"/>
      <c r="AL113" s="25"/>
      <c r="AM113" s="25"/>
      <c r="AN113" s="25"/>
      <c r="AO113" s="25"/>
      <c r="AP113">
        <v>0.731</v>
      </c>
      <c r="AS113">
        <v>0.082</v>
      </c>
      <c r="AW113">
        <v>5.041</v>
      </c>
    </row>
    <row r="114" spans="1:49" ht="12.75">
      <c r="A114" s="21">
        <v>37687</v>
      </c>
      <c r="B114" s="22">
        <v>66</v>
      </c>
      <c r="C114" s="23">
        <v>0.828009248</v>
      </c>
      <c r="D114" s="3">
        <v>0.828009248</v>
      </c>
      <c r="E114" s="24">
        <v>0</v>
      </c>
      <c r="F114">
        <v>39.61615737</v>
      </c>
      <c r="G114">
        <v>-78.53411772</v>
      </c>
      <c r="H114" s="25">
        <v>943.2</v>
      </c>
      <c r="I114">
        <f t="shared" si="7"/>
        <v>906.87</v>
      </c>
      <c r="J114">
        <f t="shared" si="8"/>
        <v>921.067272035241</v>
      </c>
      <c r="K114">
        <f t="shared" si="9"/>
        <v>1132.967272035241</v>
      </c>
      <c r="L114">
        <f t="shared" si="6"/>
        <v>1124.421272035241</v>
      </c>
      <c r="M114">
        <f t="shared" si="10"/>
        <v>1128.6942720352408</v>
      </c>
      <c r="N114" s="25">
        <v>-2.8</v>
      </c>
      <c r="O114" s="25">
        <v>58.6</v>
      </c>
      <c r="P114">
        <v>27.9</v>
      </c>
      <c r="Q114">
        <f t="shared" si="11"/>
        <v>28.65</v>
      </c>
      <c r="AC114" s="28"/>
      <c r="AD114">
        <v>11035</v>
      </c>
      <c r="AE114">
        <v>913</v>
      </c>
      <c r="AF114">
        <v>455</v>
      </c>
      <c r="AG114">
        <v>103</v>
      </c>
      <c r="AH114">
        <v>50</v>
      </c>
      <c r="AI114">
        <v>104</v>
      </c>
      <c r="AJ114" s="25"/>
      <c r="AK114" s="25"/>
      <c r="AL114" s="25"/>
      <c r="AM114" s="25"/>
      <c r="AN114" s="25"/>
      <c r="AO114" s="25"/>
      <c r="AP114">
        <v>0.721</v>
      </c>
      <c r="AS114">
        <v>0.061</v>
      </c>
      <c r="AW114">
        <v>5.041</v>
      </c>
    </row>
    <row r="115" spans="1:49" ht="12.75">
      <c r="A115" s="21">
        <v>37687</v>
      </c>
      <c r="B115" s="22">
        <v>66</v>
      </c>
      <c r="C115" s="23">
        <v>0.828125</v>
      </c>
      <c r="D115" s="3">
        <v>0.828125</v>
      </c>
      <c r="E115" s="24">
        <v>0</v>
      </c>
      <c r="F115">
        <v>39.61448714</v>
      </c>
      <c r="G115">
        <v>-78.52600498</v>
      </c>
      <c r="H115" s="25">
        <v>943.5</v>
      </c>
      <c r="I115">
        <f t="shared" si="7"/>
        <v>907.17</v>
      </c>
      <c r="J115">
        <f t="shared" si="8"/>
        <v>918.3207113923562</v>
      </c>
      <c r="K115">
        <f t="shared" si="9"/>
        <v>1130.2207113923562</v>
      </c>
      <c r="L115">
        <f t="shared" si="6"/>
        <v>1121.6747113923561</v>
      </c>
      <c r="M115">
        <f t="shared" si="10"/>
        <v>1125.9477113923563</v>
      </c>
      <c r="N115" s="25">
        <v>-2.8</v>
      </c>
      <c r="O115" s="25">
        <v>59</v>
      </c>
      <c r="P115">
        <v>28.3</v>
      </c>
      <c r="Q115">
        <f t="shared" si="11"/>
        <v>28.1</v>
      </c>
      <c r="AC115">
        <v>17566</v>
      </c>
      <c r="AD115">
        <v>11316</v>
      </c>
      <c r="AE115">
        <v>941</v>
      </c>
      <c r="AF115">
        <v>469</v>
      </c>
      <c r="AG115">
        <v>109</v>
      </c>
      <c r="AH115">
        <v>38</v>
      </c>
      <c r="AI115">
        <v>87</v>
      </c>
      <c r="AJ115" s="25"/>
      <c r="AK115" s="25"/>
      <c r="AL115" s="25"/>
      <c r="AM115" s="25"/>
      <c r="AN115" s="25"/>
      <c r="AO115" s="25"/>
      <c r="AP115">
        <v>0.721</v>
      </c>
      <c r="AS115">
        <v>0.072</v>
      </c>
      <c r="AW115">
        <v>5.041</v>
      </c>
    </row>
    <row r="116" spans="1:49" ht="12.75">
      <c r="A116" s="21">
        <v>37687</v>
      </c>
      <c r="B116" s="22">
        <v>66</v>
      </c>
      <c r="C116" s="23">
        <v>0.828240752</v>
      </c>
      <c r="D116" s="3">
        <v>0.828240752</v>
      </c>
      <c r="E116" s="24">
        <v>0</v>
      </c>
      <c r="F116">
        <v>39.61265813</v>
      </c>
      <c r="G116">
        <v>-78.51785921</v>
      </c>
      <c r="H116" s="25">
        <v>944.9</v>
      </c>
      <c r="I116">
        <f t="shared" si="7"/>
        <v>908.5699999999999</v>
      </c>
      <c r="J116">
        <f t="shared" si="8"/>
        <v>905.5154262473709</v>
      </c>
      <c r="K116">
        <f t="shared" si="9"/>
        <v>1117.415426247371</v>
      </c>
      <c r="L116">
        <f t="shared" si="6"/>
        <v>1108.869426247371</v>
      </c>
      <c r="M116">
        <f t="shared" si="10"/>
        <v>1113.142426247371</v>
      </c>
      <c r="N116" s="25">
        <v>-2.4</v>
      </c>
      <c r="O116" s="25">
        <v>59.5</v>
      </c>
      <c r="P116">
        <v>27.8</v>
      </c>
      <c r="Q116">
        <f t="shared" si="11"/>
        <v>28.05</v>
      </c>
      <c r="S116">
        <v>3.19E-05</v>
      </c>
      <c r="T116">
        <v>2.17E-05</v>
      </c>
      <c r="U116">
        <v>1.34E-05</v>
      </c>
      <c r="V116">
        <v>1.02E-06</v>
      </c>
      <c r="W116">
        <v>3.06E-07</v>
      </c>
      <c r="X116">
        <v>-1.37E-06</v>
      </c>
      <c r="Y116" s="28">
        <v>886.6</v>
      </c>
      <c r="Z116" s="28">
        <v>295.8</v>
      </c>
      <c r="AA116" s="28">
        <v>289</v>
      </c>
      <c r="AB116" s="28">
        <v>15.8</v>
      </c>
      <c r="AC116" s="28"/>
      <c r="AD116">
        <v>12034</v>
      </c>
      <c r="AE116">
        <v>1008</v>
      </c>
      <c r="AF116">
        <v>482</v>
      </c>
      <c r="AG116">
        <v>137</v>
      </c>
      <c r="AH116">
        <v>46</v>
      </c>
      <c r="AI116">
        <v>138</v>
      </c>
      <c r="AJ116" s="25"/>
      <c r="AK116" s="25"/>
      <c r="AL116" s="25"/>
      <c r="AM116" s="25"/>
      <c r="AN116" s="25"/>
      <c r="AO116" s="25"/>
      <c r="AP116">
        <v>0.679</v>
      </c>
      <c r="AS116">
        <v>0.061</v>
      </c>
      <c r="AW116">
        <v>5.041</v>
      </c>
    </row>
    <row r="117" spans="1:49" ht="12.75">
      <c r="A117" s="21">
        <v>37687</v>
      </c>
      <c r="B117" s="22">
        <v>66</v>
      </c>
      <c r="C117" s="23">
        <v>0.828356504</v>
      </c>
      <c r="D117" s="3">
        <v>0.828356504</v>
      </c>
      <c r="E117" s="24">
        <v>0</v>
      </c>
      <c r="F117">
        <v>39.61093726</v>
      </c>
      <c r="G117">
        <v>-78.50954024</v>
      </c>
      <c r="H117" s="25">
        <v>945.8</v>
      </c>
      <c r="I117">
        <f t="shared" si="7"/>
        <v>909.4699999999999</v>
      </c>
      <c r="J117">
        <f t="shared" si="8"/>
        <v>897.2938724363462</v>
      </c>
      <c r="K117">
        <f t="shared" si="9"/>
        <v>1109.1938724363463</v>
      </c>
      <c r="L117">
        <f t="shared" si="6"/>
        <v>1100.6478724363462</v>
      </c>
      <c r="M117">
        <f t="shared" si="10"/>
        <v>1104.9208724363461</v>
      </c>
      <c r="N117" s="25">
        <v>-2.2</v>
      </c>
      <c r="O117" s="25">
        <v>59.5</v>
      </c>
      <c r="P117">
        <v>28.9</v>
      </c>
      <c r="Q117">
        <f t="shared" si="11"/>
        <v>28.35</v>
      </c>
      <c r="AC117" s="28"/>
      <c r="AD117">
        <v>11877</v>
      </c>
      <c r="AE117">
        <v>1140</v>
      </c>
      <c r="AF117">
        <v>498</v>
      </c>
      <c r="AG117">
        <v>137</v>
      </c>
      <c r="AH117">
        <v>49</v>
      </c>
      <c r="AI117">
        <v>103</v>
      </c>
      <c r="AJ117" s="25"/>
      <c r="AK117" s="25"/>
      <c r="AL117" s="25"/>
      <c r="AM117" s="25"/>
      <c r="AN117" s="25"/>
      <c r="AO117" s="25"/>
      <c r="AP117">
        <v>0.681</v>
      </c>
      <c r="AS117">
        <v>0.072</v>
      </c>
      <c r="AW117">
        <v>5.044</v>
      </c>
    </row>
    <row r="118" spans="1:49" ht="12.75">
      <c r="A118" s="21">
        <v>37687</v>
      </c>
      <c r="B118" s="22">
        <v>66</v>
      </c>
      <c r="C118" s="23">
        <v>0.828472197</v>
      </c>
      <c r="D118" s="3">
        <v>0.828472197</v>
      </c>
      <c r="E118" s="24">
        <v>0</v>
      </c>
      <c r="F118">
        <v>39.60946378</v>
      </c>
      <c r="G118">
        <v>-78.5010882</v>
      </c>
      <c r="H118" s="25">
        <v>945</v>
      </c>
      <c r="I118">
        <f t="shared" si="7"/>
        <v>908.67</v>
      </c>
      <c r="J118">
        <f t="shared" si="8"/>
        <v>904.601518191155</v>
      </c>
      <c r="K118">
        <f t="shared" si="9"/>
        <v>1116.5015181911551</v>
      </c>
      <c r="L118">
        <f t="shared" si="6"/>
        <v>1107.955518191155</v>
      </c>
      <c r="M118">
        <f t="shared" si="10"/>
        <v>1112.2285181911552</v>
      </c>
      <c r="N118" s="25">
        <v>-2.3</v>
      </c>
      <c r="O118" s="25">
        <v>59.7</v>
      </c>
      <c r="P118">
        <v>29.1</v>
      </c>
      <c r="Q118">
        <f t="shared" si="11"/>
        <v>29</v>
      </c>
      <c r="AC118" s="28"/>
      <c r="AD118">
        <v>12184</v>
      </c>
      <c r="AE118">
        <v>1059</v>
      </c>
      <c r="AF118">
        <v>521</v>
      </c>
      <c r="AG118">
        <v>125</v>
      </c>
      <c r="AH118">
        <v>54</v>
      </c>
      <c r="AI118">
        <v>98</v>
      </c>
      <c r="AJ118" s="25"/>
      <c r="AK118" s="25"/>
      <c r="AL118" s="25"/>
      <c r="AM118" s="25"/>
      <c r="AN118" s="25"/>
      <c r="AO118" s="25"/>
      <c r="AP118">
        <v>0.671</v>
      </c>
      <c r="AS118">
        <v>0.071</v>
      </c>
      <c r="AW118">
        <v>5.043</v>
      </c>
    </row>
    <row r="119" spans="1:49" ht="12.75">
      <c r="A119" s="21">
        <v>37687</v>
      </c>
      <c r="B119" s="22">
        <v>66</v>
      </c>
      <c r="C119" s="23">
        <v>0.828587949</v>
      </c>
      <c r="D119" s="3">
        <v>0.828587949</v>
      </c>
      <c r="E119" s="24">
        <v>0</v>
      </c>
      <c r="F119">
        <v>39.60804595</v>
      </c>
      <c r="G119">
        <v>-78.4925483</v>
      </c>
      <c r="H119" s="25">
        <v>945.6</v>
      </c>
      <c r="I119">
        <f t="shared" si="7"/>
        <v>909.27</v>
      </c>
      <c r="J119">
        <f t="shared" si="8"/>
        <v>899.1201810687984</v>
      </c>
      <c r="K119">
        <f t="shared" si="9"/>
        <v>1111.0201810687984</v>
      </c>
      <c r="L119">
        <f t="shared" si="6"/>
        <v>1102.4741810687983</v>
      </c>
      <c r="M119">
        <f t="shared" si="10"/>
        <v>1106.7471810687985</v>
      </c>
      <c r="N119" s="25">
        <v>-2.4</v>
      </c>
      <c r="O119" s="25">
        <v>59.6</v>
      </c>
      <c r="P119">
        <v>26.9</v>
      </c>
      <c r="Q119">
        <f t="shared" si="11"/>
        <v>28</v>
      </c>
      <c r="S119">
        <v>3.34E-05</v>
      </c>
      <c r="T119">
        <v>2.21E-05</v>
      </c>
      <c r="U119">
        <v>1.33E-05</v>
      </c>
      <c r="V119">
        <v>9.47E-07</v>
      </c>
      <c r="W119">
        <v>2.31E-07</v>
      </c>
      <c r="X119">
        <v>-1.33E-06</v>
      </c>
      <c r="Y119" s="28">
        <v>888.1</v>
      </c>
      <c r="Z119" s="28">
        <v>295.7</v>
      </c>
      <c r="AA119" s="28">
        <v>288.9</v>
      </c>
      <c r="AB119" s="28">
        <v>15.8</v>
      </c>
      <c r="AC119" s="28"/>
      <c r="AD119">
        <v>11381</v>
      </c>
      <c r="AE119">
        <v>956</v>
      </c>
      <c r="AF119">
        <v>496</v>
      </c>
      <c r="AG119">
        <v>130</v>
      </c>
      <c r="AH119">
        <v>40</v>
      </c>
      <c r="AI119">
        <v>92</v>
      </c>
      <c r="AJ119" s="25"/>
      <c r="AK119" s="25"/>
      <c r="AL119" s="25"/>
      <c r="AM119" s="25"/>
      <c r="AN119" s="25"/>
      <c r="AO119" s="25"/>
      <c r="AP119">
        <v>0.682</v>
      </c>
      <c r="AS119">
        <v>0.052</v>
      </c>
      <c r="AW119">
        <v>5.041</v>
      </c>
    </row>
    <row r="120" spans="1:49" ht="12.75">
      <c r="A120" s="21">
        <v>37687</v>
      </c>
      <c r="B120" s="22">
        <v>66</v>
      </c>
      <c r="C120" s="23">
        <v>0.828703701</v>
      </c>
      <c r="D120" s="3">
        <v>0.828703701</v>
      </c>
      <c r="E120" s="24">
        <v>0</v>
      </c>
      <c r="F120">
        <v>39.60641984</v>
      </c>
      <c r="G120">
        <v>-78.48408429</v>
      </c>
      <c r="H120" s="25">
        <v>945</v>
      </c>
      <c r="I120">
        <f t="shared" si="7"/>
        <v>908.67</v>
      </c>
      <c r="J120">
        <f t="shared" si="8"/>
        <v>904.601518191155</v>
      </c>
      <c r="K120">
        <f t="shared" si="9"/>
        <v>1116.5015181911551</v>
      </c>
      <c r="L120">
        <f t="shared" si="6"/>
        <v>1107.955518191155</v>
      </c>
      <c r="M120">
        <f t="shared" si="10"/>
        <v>1112.2285181911552</v>
      </c>
      <c r="N120" s="25">
        <v>-3</v>
      </c>
      <c r="O120" s="25">
        <v>59.4</v>
      </c>
      <c r="P120">
        <v>27.9</v>
      </c>
      <c r="Q120">
        <f t="shared" si="11"/>
        <v>27.4</v>
      </c>
      <c r="AC120" s="28"/>
      <c r="AD120">
        <v>11827</v>
      </c>
      <c r="AE120">
        <v>986</v>
      </c>
      <c r="AF120">
        <v>518</v>
      </c>
      <c r="AG120">
        <v>141</v>
      </c>
      <c r="AH120">
        <v>50</v>
      </c>
      <c r="AI120">
        <v>95</v>
      </c>
      <c r="AJ120" s="25"/>
      <c r="AK120" s="25"/>
      <c r="AL120" s="25"/>
      <c r="AM120" s="25"/>
      <c r="AN120" s="25"/>
      <c r="AO120" s="25"/>
      <c r="AP120">
        <v>0.721</v>
      </c>
      <c r="AS120">
        <v>0.061</v>
      </c>
      <c r="AW120">
        <v>5.042</v>
      </c>
    </row>
    <row r="121" spans="1:49" ht="12.75">
      <c r="A121" s="21">
        <v>37687</v>
      </c>
      <c r="B121" s="22">
        <v>66</v>
      </c>
      <c r="C121" s="23">
        <v>0.828819454</v>
      </c>
      <c r="D121" s="3">
        <v>0.828819454</v>
      </c>
      <c r="E121" s="24">
        <v>0</v>
      </c>
      <c r="F121">
        <v>39.60462709</v>
      </c>
      <c r="G121">
        <v>-78.47584639</v>
      </c>
      <c r="H121" s="25">
        <v>945.3</v>
      </c>
      <c r="I121">
        <f t="shared" si="7"/>
        <v>908.9699999999999</v>
      </c>
      <c r="J121">
        <f t="shared" si="8"/>
        <v>901.8603973595044</v>
      </c>
      <c r="K121">
        <f t="shared" si="9"/>
        <v>1113.7603973595044</v>
      </c>
      <c r="L121">
        <f t="shared" si="6"/>
        <v>1105.2143973595043</v>
      </c>
      <c r="M121">
        <f t="shared" si="10"/>
        <v>1109.4873973595045</v>
      </c>
      <c r="N121" s="25">
        <v>-3.1</v>
      </c>
      <c r="O121" s="25">
        <v>59.7</v>
      </c>
      <c r="P121">
        <v>28.3</v>
      </c>
      <c r="Q121">
        <f t="shared" si="11"/>
        <v>28.1</v>
      </c>
      <c r="AC121">
        <v>17459</v>
      </c>
      <c r="AD121">
        <v>11844</v>
      </c>
      <c r="AE121">
        <v>1012</v>
      </c>
      <c r="AF121">
        <v>452</v>
      </c>
      <c r="AG121">
        <v>86</v>
      </c>
      <c r="AH121">
        <v>64</v>
      </c>
      <c r="AI121">
        <v>94</v>
      </c>
      <c r="AJ121" s="25"/>
      <c r="AK121" s="25"/>
      <c r="AL121" s="25"/>
      <c r="AM121" s="25"/>
      <c r="AN121" s="25"/>
      <c r="AO121" s="25"/>
      <c r="AP121">
        <v>0.721</v>
      </c>
      <c r="AS121">
        <v>0.062</v>
      </c>
      <c r="AW121">
        <v>5.041</v>
      </c>
    </row>
    <row r="122" spans="1:49" ht="12.75">
      <c r="A122" s="21">
        <v>37687</v>
      </c>
      <c r="B122" s="22">
        <v>66</v>
      </c>
      <c r="C122" s="23">
        <v>0.828935206</v>
      </c>
      <c r="D122" s="3">
        <v>0.828935206</v>
      </c>
      <c r="E122" s="24">
        <v>0</v>
      </c>
      <c r="F122">
        <v>39.60277625</v>
      </c>
      <c r="G122">
        <v>-78.46777355</v>
      </c>
      <c r="H122" s="25">
        <v>944.8</v>
      </c>
      <c r="I122">
        <f t="shared" si="7"/>
        <v>908.4699999999999</v>
      </c>
      <c r="J122">
        <f t="shared" si="8"/>
        <v>906.4294348966444</v>
      </c>
      <c r="K122">
        <f t="shared" si="9"/>
        <v>1118.3294348966444</v>
      </c>
      <c r="L122">
        <f t="shared" si="6"/>
        <v>1109.7834348966444</v>
      </c>
      <c r="M122">
        <f t="shared" si="10"/>
        <v>1114.0564348966445</v>
      </c>
      <c r="N122" s="25">
        <v>-3</v>
      </c>
      <c r="O122" s="25">
        <v>60.2</v>
      </c>
      <c r="P122">
        <v>28.7</v>
      </c>
      <c r="Q122">
        <f t="shared" si="11"/>
        <v>28.5</v>
      </c>
      <c r="AC122" s="28"/>
      <c r="AD122">
        <v>12151</v>
      </c>
      <c r="AE122">
        <v>989</v>
      </c>
      <c r="AF122">
        <v>455</v>
      </c>
      <c r="AG122">
        <v>118</v>
      </c>
      <c r="AH122">
        <v>32</v>
      </c>
      <c r="AI122">
        <v>89</v>
      </c>
      <c r="AJ122" s="25"/>
      <c r="AK122" s="25"/>
      <c r="AL122" s="25"/>
      <c r="AM122" s="25"/>
      <c r="AN122" s="25"/>
      <c r="AO122" s="25"/>
      <c r="AP122">
        <v>0.748</v>
      </c>
      <c r="AS122">
        <v>0.061</v>
      </c>
      <c r="AW122">
        <v>5.041</v>
      </c>
    </row>
    <row r="123" spans="1:49" ht="12.75">
      <c r="A123" s="21">
        <v>37687</v>
      </c>
      <c r="B123" s="22">
        <v>66</v>
      </c>
      <c r="C123" s="23">
        <v>0.829050899</v>
      </c>
      <c r="D123" s="3">
        <v>0.829050899</v>
      </c>
      <c r="E123" s="24">
        <v>0</v>
      </c>
      <c r="F123">
        <v>39.60087784</v>
      </c>
      <c r="G123">
        <v>-78.45970191</v>
      </c>
      <c r="H123" s="25">
        <v>944.9</v>
      </c>
      <c r="I123">
        <f t="shared" si="7"/>
        <v>908.5699999999999</v>
      </c>
      <c r="J123">
        <f t="shared" si="8"/>
        <v>905.5154262473709</v>
      </c>
      <c r="K123">
        <f t="shared" si="9"/>
        <v>1117.415426247371</v>
      </c>
      <c r="L123">
        <f t="shared" si="6"/>
        <v>1108.869426247371</v>
      </c>
      <c r="M123">
        <f t="shared" si="10"/>
        <v>1113.142426247371</v>
      </c>
      <c r="N123" s="25">
        <v>-3</v>
      </c>
      <c r="O123" s="25">
        <v>60.4</v>
      </c>
      <c r="P123">
        <v>27.3</v>
      </c>
      <c r="Q123">
        <f t="shared" si="11"/>
        <v>28</v>
      </c>
      <c r="S123">
        <v>3.29E-05</v>
      </c>
      <c r="T123">
        <v>2.15E-05</v>
      </c>
      <c r="U123">
        <v>1.21E-05</v>
      </c>
      <c r="V123">
        <v>9.31E-07</v>
      </c>
      <c r="W123">
        <v>3.47E-07</v>
      </c>
      <c r="X123">
        <v>-1.36E-06</v>
      </c>
      <c r="Y123" s="28">
        <v>887.8</v>
      </c>
      <c r="Z123" s="28">
        <v>295.6</v>
      </c>
      <c r="AA123" s="28">
        <v>288.7</v>
      </c>
      <c r="AB123" s="28">
        <v>16</v>
      </c>
      <c r="AC123" s="28"/>
      <c r="AD123">
        <v>12034</v>
      </c>
      <c r="AE123">
        <v>1030</v>
      </c>
      <c r="AF123">
        <v>453</v>
      </c>
      <c r="AG123">
        <v>113</v>
      </c>
      <c r="AH123">
        <v>34</v>
      </c>
      <c r="AI123">
        <v>77</v>
      </c>
      <c r="AJ123" s="25"/>
      <c r="AK123" s="25"/>
      <c r="AL123" s="25"/>
      <c r="AM123" s="25"/>
      <c r="AN123" s="25"/>
      <c r="AO123" s="25"/>
      <c r="AP123">
        <v>0.779</v>
      </c>
      <c r="AS123">
        <v>0.081</v>
      </c>
      <c r="AW123">
        <v>5.041</v>
      </c>
    </row>
    <row r="124" spans="1:49" ht="12.75">
      <c r="A124" s="21">
        <v>37687</v>
      </c>
      <c r="B124" s="22">
        <v>66</v>
      </c>
      <c r="C124" s="23">
        <v>0.829166651</v>
      </c>
      <c r="D124" s="3">
        <v>0.829166651</v>
      </c>
      <c r="E124" s="24">
        <v>0</v>
      </c>
      <c r="F124">
        <v>39.59882978</v>
      </c>
      <c r="G124">
        <v>-78.45160791</v>
      </c>
      <c r="H124" s="25">
        <v>945.2</v>
      </c>
      <c r="I124">
        <f t="shared" si="7"/>
        <v>908.87</v>
      </c>
      <c r="J124">
        <f t="shared" si="8"/>
        <v>902.7740037693502</v>
      </c>
      <c r="K124">
        <f t="shared" si="9"/>
        <v>1114.6740037693503</v>
      </c>
      <c r="L124">
        <f t="shared" si="6"/>
        <v>1106.1280037693502</v>
      </c>
      <c r="M124">
        <f t="shared" si="10"/>
        <v>1110.4010037693502</v>
      </c>
      <c r="N124" s="25">
        <v>-3</v>
      </c>
      <c r="O124" s="25">
        <v>60.6</v>
      </c>
      <c r="P124">
        <v>28.2</v>
      </c>
      <c r="Q124">
        <f t="shared" si="11"/>
        <v>27.75</v>
      </c>
      <c r="AC124" s="28"/>
      <c r="AD124">
        <v>12141</v>
      </c>
      <c r="AE124">
        <v>1010</v>
      </c>
      <c r="AF124">
        <v>451</v>
      </c>
      <c r="AG124">
        <v>115</v>
      </c>
      <c r="AH124">
        <v>39</v>
      </c>
      <c r="AI124">
        <v>76</v>
      </c>
      <c r="AJ124" s="25"/>
      <c r="AK124" s="25"/>
      <c r="AL124" s="25"/>
      <c r="AM124" s="25"/>
      <c r="AN124" s="25"/>
      <c r="AO124" s="25"/>
      <c r="AP124">
        <v>0.799</v>
      </c>
      <c r="AS124">
        <v>0.061</v>
      </c>
      <c r="AW124">
        <v>5.04</v>
      </c>
    </row>
    <row r="125" spans="1:49" ht="12.75">
      <c r="A125" s="21">
        <v>37687</v>
      </c>
      <c r="B125" s="22">
        <v>66</v>
      </c>
      <c r="C125" s="23">
        <v>0.829282403</v>
      </c>
      <c r="D125" s="3">
        <v>0.829282403</v>
      </c>
      <c r="E125" s="24">
        <v>0</v>
      </c>
      <c r="F125">
        <v>39.59735363</v>
      </c>
      <c r="G125">
        <v>-78.44349627</v>
      </c>
      <c r="H125" s="25">
        <v>946</v>
      </c>
      <c r="I125">
        <f t="shared" si="7"/>
        <v>909.67</v>
      </c>
      <c r="J125">
        <f t="shared" si="8"/>
        <v>895.4679653801632</v>
      </c>
      <c r="K125">
        <f t="shared" si="9"/>
        <v>1107.3679653801632</v>
      </c>
      <c r="L125">
        <f t="shared" si="6"/>
        <v>1098.8219653801632</v>
      </c>
      <c r="M125">
        <f t="shared" si="10"/>
        <v>1103.094965380163</v>
      </c>
      <c r="N125" s="25">
        <v>-3</v>
      </c>
      <c r="O125" s="25">
        <v>60.6</v>
      </c>
      <c r="P125">
        <v>27.9</v>
      </c>
      <c r="Q125">
        <f t="shared" si="11"/>
        <v>28.049999999999997</v>
      </c>
      <c r="AC125" s="28"/>
      <c r="AD125">
        <v>11937</v>
      </c>
      <c r="AE125">
        <v>1043</v>
      </c>
      <c r="AF125">
        <v>454</v>
      </c>
      <c r="AG125">
        <v>121</v>
      </c>
      <c r="AH125">
        <v>39</v>
      </c>
      <c r="AI125">
        <v>80</v>
      </c>
      <c r="AJ125" s="25"/>
      <c r="AK125" s="25"/>
      <c r="AL125" s="25"/>
      <c r="AM125" s="25"/>
      <c r="AN125" s="25"/>
      <c r="AO125" s="25"/>
      <c r="AP125">
        <v>0.759</v>
      </c>
      <c r="AS125">
        <v>0.042</v>
      </c>
      <c r="AW125">
        <v>5.042</v>
      </c>
    </row>
    <row r="126" spans="1:49" ht="12.75">
      <c r="A126" s="21">
        <v>37687</v>
      </c>
      <c r="B126" s="22">
        <v>66</v>
      </c>
      <c r="C126" s="23">
        <v>0.829398155</v>
      </c>
      <c r="D126" s="3">
        <v>0.829398155</v>
      </c>
      <c r="E126" s="24">
        <v>0</v>
      </c>
      <c r="F126">
        <v>39.59581019</v>
      </c>
      <c r="G126">
        <v>-78.43508204</v>
      </c>
      <c r="H126" s="25">
        <v>945.5</v>
      </c>
      <c r="I126">
        <f t="shared" si="7"/>
        <v>909.17</v>
      </c>
      <c r="J126">
        <f t="shared" si="8"/>
        <v>900.0334860313357</v>
      </c>
      <c r="K126">
        <f t="shared" si="9"/>
        <v>1111.9334860313356</v>
      </c>
      <c r="L126">
        <f t="shared" si="6"/>
        <v>1103.3874860313356</v>
      </c>
      <c r="M126">
        <f t="shared" si="10"/>
        <v>1107.6604860313355</v>
      </c>
      <c r="N126" s="25">
        <v>-3</v>
      </c>
      <c r="O126" s="25">
        <v>60.8</v>
      </c>
      <c r="P126">
        <v>27.2</v>
      </c>
      <c r="Q126">
        <f t="shared" si="11"/>
        <v>27.549999999999997</v>
      </c>
      <c r="S126">
        <v>3.01E-05</v>
      </c>
      <c r="T126">
        <v>2.03E-05</v>
      </c>
      <c r="U126">
        <v>1.25E-05</v>
      </c>
      <c r="V126">
        <v>9.36E-07</v>
      </c>
      <c r="W126">
        <v>3.32E-07</v>
      </c>
      <c r="X126">
        <v>-1.28E-06</v>
      </c>
      <c r="Y126" s="28">
        <v>888.2</v>
      </c>
      <c r="Z126" s="28">
        <v>295.6</v>
      </c>
      <c r="AA126" s="28">
        <v>288.5</v>
      </c>
      <c r="AB126" s="28">
        <v>15.6</v>
      </c>
      <c r="AC126" s="28"/>
      <c r="AD126">
        <v>11545</v>
      </c>
      <c r="AE126">
        <v>904</v>
      </c>
      <c r="AF126">
        <v>419</v>
      </c>
      <c r="AG126">
        <v>131</v>
      </c>
      <c r="AH126">
        <v>36</v>
      </c>
      <c r="AI126">
        <v>82</v>
      </c>
      <c r="AJ126" s="25"/>
      <c r="AK126" s="25"/>
      <c r="AL126" s="25"/>
      <c r="AM126" s="25"/>
      <c r="AN126" s="25"/>
      <c r="AO126" s="25"/>
      <c r="AP126">
        <v>0.662</v>
      </c>
      <c r="AS126">
        <v>0.061</v>
      </c>
      <c r="AW126">
        <v>5.041</v>
      </c>
    </row>
    <row r="127" spans="1:49" ht="12.75">
      <c r="A127" s="21">
        <v>37687</v>
      </c>
      <c r="B127" s="22">
        <v>66</v>
      </c>
      <c r="C127" s="23">
        <v>0.829513907</v>
      </c>
      <c r="D127" s="3">
        <v>0.829513907</v>
      </c>
      <c r="E127" s="24">
        <v>0</v>
      </c>
      <c r="F127">
        <v>39.59428314</v>
      </c>
      <c r="G127">
        <v>-78.42655945</v>
      </c>
      <c r="H127" s="25">
        <v>947.4</v>
      </c>
      <c r="I127">
        <f t="shared" si="7"/>
        <v>911.0699999999999</v>
      </c>
      <c r="J127">
        <f t="shared" si="8"/>
        <v>882.6978453059729</v>
      </c>
      <c r="K127">
        <f t="shared" si="9"/>
        <v>1094.597845305973</v>
      </c>
      <c r="L127">
        <f t="shared" si="6"/>
        <v>1086.0518453059728</v>
      </c>
      <c r="M127">
        <f t="shared" si="10"/>
        <v>1090.3248453059728</v>
      </c>
      <c r="N127" s="25">
        <v>-2.7</v>
      </c>
      <c r="O127" s="25">
        <v>60.9</v>
      </c>
      <c r="P127">
        <v>27.3</v>
      </c>
      <c r="Q127">
        <f t="shared" si="11"/>
        <v>27.25</v>
      </c>
      <c r="AC127">
        <v>17249</v>
      </c>
      <c r="AD127">
        <v>12599</v>
      </c>
      <c r="AE127">
        <v>1106</v>
      </c>
      <c r="AF127">
        <v>463</v>
      </c>
      <c r="AG127">
        <v>119</v>
      </c>
      <c r="AH127">
        <v>48</v>
      </c>
      <c r="AI127">
        <v>68</v>
      </c>
      <c r="AJ127" s="25"/>
      <c r="AK127" s="25"/>
      <c r="AL127" s="25"/>
      <c r="AM127" s="25"/>
      <c r="AN127" s="25"/>
      <c r="AO127" s="25"/>
      <c r="AP127">
        <v>0.749</v>
      </c>
      <c r="AS127">
        <v>0.061</v>
      </c>
      <c r="AW127">
        <v>5.043</v>
      </c>
    </row>
    <row r="128" spans="1:49" ht="12.75">
      <c r="A128" s="21">
        <v>37687</v>
      </c>
      <c r="B128" s="22">
        <v>66</v>
      </c>
      <c r="C128" s="23">
        <v>0.8296296</v>
      </c>
      <c r="D128" s="3">
        <v>0.8296296</v>
      </c>
      <c r="E128" s="24">
        <v>0</v>
      </c>
      <c r="F128">
        <v>39.59285351</v>
      </c>
      <c r="G128">
        <v>-78.417933</v>
      </c>
      <c r="H128" s="25">
        <v>948.7</v>
      </c>
      <c r="I128">
        <f t="shared" si="7"/>
        <v>912.37</v>
      </c>
      <c r="J128">
        <f t="shared" si="8"/>
        <v>870.8574352978692</v>
      </c>
      <c r="K128">
        <f t="shared" si="9"/>
        <v>1082.7574352978693</v>
      </c>
      <c r="L128">
        <f t="shared" si="6"/>
        <v>1074.2114352978692</v>
      </c>
      <c r="M128">
        <f t="shared" si="10"/>
        <v>1078.4844352978694</v>
      </c>
      <c r="N128" s="25">
        <v>-2.5</v>
      </c>
      <c r="O128" s="25">
        <v>60.8</v>
      </c>
      <c r="P128">
        <v>27.2</v>
      </c>
      <c r="Q128">
        <f t="shared" si="11"/>
        <v>27.25</v>
      </c>
      <c r="AC128" s="28"/>
      <c r="AD128">
        <v>13852</v>
      </c>
      <c r="AE128">
        <v>1159</v>
      </c>
      <c r="AF128">
        <v>458</v>
      </c>
      <c r="AG128">
        <v>142</v>
      </c>
      <c r="AH128">
        <v>33</v>
      </c>
      <c r="AI128">
        <v>93</v>
      </c>
      <c r="AJ128" s="25"/>
      <c r="AK128" s="25"/>
      <c r="AL128" s="25"/>
      <c r="AM128" s="25"/>
      <c r="AN128" s="25"/>
      <c r="AO128" s="25"/>
      <c r="AP128">
        <v>0.81</v>
      </c>
      <c r="AS128">
        <v>0.051</v>
      </c>
      <c r="AW128">
        <v>5.042</v>
      </c>
    </row>
    <row r="129" spans="1:49" ht="12.75">
      <c r="A129" s="21">
        <v>37687</v>
      </c>
      <c r="B129" s="22">
        <v>66</v>
      </c>
      <c r="C129" s="23">
        <v>0.829745352</v>
      </c>
      <c r="D129" s="3">
        <v>0.829745352</v>
      </c>
      <c r="E129" s="24">
        <v>0</v>
      </c>
      <c r="F129">
        <v>39.59152229</v>
      </c>
      <c r="G129">
        <v>-78.40918921</v>
      </c>
      <c r="H129" s="25">
        <v>947</v>
      </c>
      <c r="I129">
        <f t="shared" si="7"/>
        <v>910.67</v>
      </c>
      <c r="J129">
        <f t="shared" si="8"/>
        <v>886.3444475677433</v>
      </c>
      <c r="K129">
        <f t="shared" si="9"/>
        <v>1098.2444475677432</v>
      </c>
      <c r="L129">
        <f t="shared" si="6"/>
        <v>1089.6984475677432</v>
      </c>
      <c r="M129">
        <f t="shared" si="10"/>
        <v>1093.9714475677433</v>
      </c>
      <c r="N129" s="25">
        <v>-2.7</v>
      </c>
      <c r="O129" s="25">
        <v>60.4</v>
      </c>
      <c r="P129">
        <v>26.7</v>
      </c>
      <c r="Q129">
        <f t="shared" si="11"/>
        <v>26.95</v>
      </c>
      <c r="S129">
        <v>3.09E-05</v>
      </c>
      <c r="T129">
        <v>2.03E-05</v>
      </c>
      <c r="U129">
        <v>1.22E-05</v>
      </c>
      <c r="V129">
        <v>8.8E-07</v>
      </c>
      <c r="W129">
        <v>2.56E-07</v>
      </c>
      <c r="X129">
        <v>-1.48E-06</v>
      </c>
      <c r="Y129" s="28">
        <v>890.1</v>
      </c>
      <c r="Z129" s="28">
        <v>295.5</v>
      </c>
      <c r="AA129" s="28">
        <v>288.3</v>
      </c>
      <c r="AB129" s="28">
        <v>15.8</v>
      </c>
      <c r="AC129" s="28"/>
      <c r="AD129">
        <v>13708</v>
      </c>
      <c r="AE129">
        <v>1106</v>
      </c>
      <c r="AF129">
        <v>451</v>
      </c>
      <c r="AG129">
        <v>120</v>
      </c>
      <c r="AH129">
        <v>44</v>
      </c>
      <c r="AI129">
        <v>76</v>
      </c>
      <c r="AJ129" s="25"/>
      <c r="AK129" s="25"/>
      <c r="AL129" s="25"/>
      <c r="AM129" s="25"/>
      <c r="AN129" s="25"/>
      <c r="AO129" s="25"/>
      <c r="AP129">
        <v>0.829</v>
      </c>
      <c r="AS129">
        <v>0.061</v>
      </c>
      <c r="AW129">
        <v>5.041</v>
      </c>
    </row>
    <row r="130" spans="1:49" ht="12.75">
      <c r="A130" s="21">
        <v>37687</v>
      </c>
      <c r="B130" s="22">
        <v>66</v>
      </c>
      <c r="C130" s="23">
        <v>0.829861104</v>
      </c>
      <c r="D130" s="3">
        <v>0.829861104</v>
      </c>
      <c r="E130" s="24">
        <v>0</v>
      </c>
      <c r="F130">
        <v>39.59029031</v>
      </c>
      <c r="G130">
        <v>-78.40032267</v>
      </c>
      <c r="H130" s="25">
        <v>947.2</v>
      </c>
      <c r="I130">
        <f t="shared" si="7"/>
        <v>910.87</v>
      </c>
      <c r="J130">
        <f t="shared" si="8"/>
        <v>884.5209462654673</v>
      </c>
      <c r="K130">
        <f t="shared" si="9"/>
        <v>1096.4209462654674</v>
      </c>
      <c r="L130">
        <f t="shared" si="6"/>
        <v>1087.8749462654673</v>
      </c>
      <c r="M130">
        <f t="shared" si="10"/>
        <v>1092.1479462654675</v>
      </c>
      <c r="N130" s="25">
        <v>-2.7</v>
      </c>
      <c r="O130" s="25">
        <v>60.6</v>
      </c>
      <c r="P130">
        <v>26.3</v>
      </c>
      <c r="Q130">
        <f t="shared" si="11"/>
        <v>26.5</v>
      </c>
      <c r="AC130" s="28"/>
      <c r="AD130">
        <v>14359</v>
      </c>
      <c r="AE130">
        <v>1132</v>
      </c>
      <c r="AF130">
        <v>495</v>
      </c>
      <c r="AG130">
        <v>105</v>
      </c>
      <c r="AH130">
        <v>42</v>
      </c>
      <c r="AI130">
        <v>77</v>
      </c>
      <c r="AJ130" s="25"/>
      <c r="AK130" s="25"/>
      <c r="AL130" s="25"/>
      <c r="AM130" s="25"/>
      <c r="AN130" s="25"/>
      <c r="AO130" s="25"/>
      <c r="AP130">
        <v>0.749</v>
      </c>
      <c r="AS130">
        <v>0.081</v>
      </c>
      <c r="AW130">
        <v>5.041</v>
      </c>
    </row>
    <row r="131" spans="1:49" ht="12.75">
      <c r="A131" s="21">
        <v>37687</v>
      </c>
      <c r="B131" s="22">
        <v>66</v>
      </c>
      <c r="C131" s="23">
        <v>0.829976857</v>
      </c>
      <c r="D131" s="3">
        <v>0.829976857</v>
      </c>
      <c r="E131" s="24">
        <v>0</v>
      </c>
      <c r="F131">
        <v>39.58912641</v>
      </c>
      <c r="G131">
        <v>-78.39157586</v>
      </c>
      <c r="H131" s="25">
        <v>947.5</v>
      </c>
      <c r="I131">
        <f t="shared" si="7"/>
        <v>911.17</v>
      </c>
      <c r="J131">
        <f t="shared" si="8"/>
        <v>881.7864448998416</v>
      </c>
      <c r="K131">
        <f t="shared" si="9"/>
        <v>1093.6864448998417</v>
      </c>
      <c r="L131">
        <f t="shared" si="6"/>
        <v>1085.1404448998417</v>
      </c>
      <c r="M131">
        <f t="shared" si="10"/>
        <v>1089.4134448998416</v>
      </c>
      <c r="N131" s="25">
        <v>-2.3</v>
      </c>
      <c r="O131" s="25">
        <v>60.9</v>
      </c>
      <c r="P131">
        <v>29.2</v>
      </c>
      <c r="Q131">
        <f t="shared" si="11"/>
        <v>27.75</v>
      </c>
      <c r="AC131" s="28"/>
      <c r="AD131">
        <v>12909</v>
      </c>
      <c r="AE131">
        <v>1025</v>
      </c>
      <c r="AF131">
        <v>459</v>
      </c>
      <c r="AG131">
        <v>105</v>
      </c>
      <c r="AH131">
        <v>37</v>
      </c>
      <c r="AI131">
        <v>83</v>
      </c>
      <c r="AJ131" s="25"/>
      <c r="AK131" s="25"/>
      <c r="AL131" s="25"/>
      <c r="AM131" s="25"/>
      <c r="AN131" s="25"/>
      <c r="AO131" s="25"/>
      <c r="AP131">
        <v>0.67</v>
      </c>
      <c r="AS131">
        <v>0.071</v>
      </c>
      <c r="AW131">
        <v>5.04</v>
      </c>
    </row>
    <row r="132" spans="1:49" ht="12.75">
      <c r="A132" s="21">
        <v>37687</v>
      </c>
      <c r="B132" s="22">
        <v>66</v>
      </c>
      <c r="C132" s="23">
        <v>0.830092609</v>
      </c>
      <c r="D132" s="3">
        <v>0.830092609</v>
      </c>
      <c r="E132" s="24">
        <v>0</v>
      </c>
      <c r="F132">
        <v>39.58796148</v>
      </c>
      <c r="G132">
        <v>-78.38290548</v>
      </c>
      <c r="H132" s="25">
        <v>947.6</v>
      </c>
      <c r="I132">
        <f t="shared" si="7"/>
        <v>911.27</v>
      </c>
      <c r="J132">
        <f t="shared" si="8"/>
        <v>880.8751445135088</v>
      </c>
      <c r="K132">
        <f t="shared" si="9"/>
        <v>1092.7751445135088</v>
      </c>
      <c r="L132">
        <f t="shared" si="6"/>
        <v>1084.2291445135088</v>
      </c>
      <c r="M132">
        <f t="shared" si="10"/>
        <v>1088.502144513509</v>
      </c>
      <c r="N132" s="25">
        <v>-2.1</v>
      </c>
      <c r="O132" s="25">
        <v>60.9</v>
      </c>
      <c r="P132">
        <v>27.2</v>
      </c>
      <c r="Q132">
        <f t="shared" si="11"/>
        <v>28.2</v>
      </c>
      <c r="S132">
        <v>3.04E-05</v>
      </c>
      <c r="T132">
        <v>2.08E-05</v>
      </c>
      <c r="U132">
        <v>1.22E-05</v>
      </c>
      <c r="V132">
        <v>8.32E-07</v>
      </c>
      <c r="W132">
        <v>3.23E-07</v>
      </c>
      <c r="X132">
        <v>-1.47E-06</v>
      </c>
      <c r="Y132" s="28">
        <v>889.9</v>
      </c>
      <c r="Z132" s="28">
        <v>295.4</v>
      </c>
      <c r="AA132" s="28">
        <v>288.2</v>
      </c>
      <c r="AB132" s="28">
        <v>16.2</v>
      </c>
      <c r="AC132" s="28"/>
      <c r="AD132">
        <v>13056</v>
      </c>
      <c r="AE132">
        <v>1083</v>
      </c>
      <c r="AF132">
        <v>468</v>
      </c>
      <c r="AG132">
        <v>145</v>
      </c>
      <c r="AH132">
        <v>46</v>
      </c>
      <c r="AI132">
        <v>131</v>
      </c>
      <c r="AJ132" s="25"/>
      <c r="AK132" s="25"/>
      <c r="AL132" s="25"/>
      <c r="AM132" s="25"/>
      <c r="AN132" s="25"/>
      <c r="AO132" s="25"/>
      <c r="AP132">
        <v>0.651</v>
      </c>
      <c r="AS132">
        <v>0.062</v>
      </c>
      <c r="AW132">
        <v>5.041</v>
      </c>
    </row>
    <row r="133" spans="1:49" ht="12.75">
      <c r="A133" s="21">
        <v>37687</v>
      </c>
      <c r="B133" s="22">
        <v>66</v>
      </c>
      <c r="C133" s="23">
        <v>0.830208361</v>
      </c>
      <c r="D133" s="3">
        <v>0.830208361</v>
      </c>
      <c r="E133" s="24">
        <v>0</v>
      </c>
      <c r="F133">
        <v>39.58676436</v>
      </c>
      <c r="G133">
        <v>-78.37420894</v>
      </c>
      <c r="H133" s="25">
        <v>947</v>
      </c>
      <c r="I133">
        <f t="shared" si="7"/>
        <v>910.67</v>
      </c>
      <c r="J133">
        <f t="shared" si="8"/>
        <v>886.3444475677433</v>
      </c>
      <c r="K133">
        <f t="shared" si="9"/>
        <v>1098.2444475677432</v>
      </c>
      <c r="L133">
        <f t="shared" si="6"/>
        <v>1089.6984475677432</v>
      </c>
      <c r="M133">
        <f t="shared" si="10"/>
        <v>1093.9714475677433</v>
      </c>
      <c r="N133" s="25">
        <v>-2.7</v>
      </c>
      <c r="O133" s="25">
        <v>60.4</v>
      </c>
      <c r="P133">
        <v>25.8</v>
      </c>
      <c r="Q133">
        <f t="shared" si="11"/>
        <v>26.5</v>
      </c>
      <c r="AC133">
        <v>18401</v>
      </c>
      <c r="AD133">
        <v>12988</v>
      </c>
      <c r="AE133">
        <v>1051</v>
      </c>
      <c r="AF133">
        <v>446</v>
      </c>
      <c r="AG133">
        <v>114</v>
      </c>
      <c r="AH133">
        <v>36</v>
      </c>
      <c r="AI133">
        <v>75</v>
      </c>
      <c r="AJ133" s="25"/>
      <c r="AK133" s="25"/>
      <c r="AL133" s="25"/>
      <c r="AM133" s="25"/>
      <c r="AN133" s="25"/>
      <c r="AO133" s="25"/>
      <c r="AP133">
        <v>0.701</v>
      </c>
      <c r="AS133">
        <v>0.061</v>
      </c>
      <c r="AW133">
        <v>5.041</v>
      </c>
    </row>
    <row r="134" spans="1:49" ht="12.75">
      <c r="A134" s="21">
        <v>37687</v>
      </c>
      <c r="B134" s="22">
        <v>66</v>
      </c>
      <c r="C134" s="23">
        <v>0.830324054</v>
      </c>
      <c r="D134" s="3">
        <v>0.830324054</v>
      </c>
      <c r="E134" s="24">
        <v>0</v>
      </c>
      <c r="F134">
        <v>39.58557562</v>
      </c>
      <c r="G134">
        <v>-78.36537705</v>
      </c>
      <c r="H134" s="25">
        <v>948.1</v>
      </c>
      <c r="I134">
        <f t="shared" si="7"/>
        <v>911.77</v>
      </c>
      <c r="J134">
        <f t="shared" si="8"/>
        <v>876.3201421108113</v>
      </c>
      <c r="K134">
        <f t="shared" si="9"/>
        <v>1088.2201421108114</v>
      </c>
      <c r="L134">
        <f t="shared" si="6"/>
        <v>1079.6741421108113</v>
      </c>
      <c r="M134">
        <f t="shared" si="10"/>
        <v>1083.9471421108115</v>
      </c>
      <c r="N134" s="25">
        <v>-3</v>
      </c>
      <c r="O134" s="25">
        <v>60.2</v>
      </c>
      <c r="P134">
        <v>27.8</v>
      </c>
      <c r="Q134">
        <f t="shared" si="11"/>
        <v>26.8</v>
      </c>
      <c r="AC134" s="28"/>
      <c r="AD134">
        <v>12816</v>
      </c>
      <c r="AE134">
        <v>1001</v>
      </c>
      <c r="AF134">
        <v>469</v>
      </c>
      <c r="AG134">
        <v>106</v>
      </c>
      <c r="AH134">
        <v>32</v>
      </c>
      <c r="AI134">
        <v>79</v>
      </c>
      <c r="AJ134" s="25"/>
      <c r="AK134" s="25"/>
      <c r="AL134" s="25"/>
      <c r="AM134" s="25"/>
      <c r="AN134" s="25"/>
      <c r="AO134" s="25"/>
      <c r="AP134">
        <v>0.702</v>
      </c>
      <c r="AS134">
        <v>0.061</v>
      </c>
      <c r="AW134">
        <v>5.041</v>
      </c>
    </row>
    <row r="135" spans="1:49" ht="12.75">
      <c r="A135" s="21">
        <v>37687</v>
      </c>
      <c r="B135" s="22">
        <v>66</v>
      </c>
      <c r="C135" s="23">
        <v>0.830439806</v>
      </c>
      <c r="D135" s="3">
        <v>0.830439806</v>
      </c>
      <c r="E135" s="24">
        <v>0</v>
      </c>
      <c r="F135">
        <v>39.58421696</v>
      </c>
      <c r="G135">
        <v>-78.35671845</v>
      </c>
      <c r="H135" s="25">
        <v>948.6</v>
      </c>
      <c r="I135">
        <f t="shared" si="7"/>
        <v>912.27</v>
      </c>
      <c r="J135">
        <f t="shared" si="8"/>
        <v>871.767636913565</v>
      </c>
      <c r="K135">
        <f t="shared" si="9"/>
        <v>1083.667636913565</v>
      </c>
      <c r="L135">
        <f t="shared" si="6"/>
        <v>1075.121636913565</v>
      </c>
      <c r="M135">
        <f t="shared" si="10"/>
        <v>1079.3946369135651</v>
      </c>
      <c r="N135" s="25">
        <v>-3.1</v>
      </c>
      <c r="O135" s="25">
        <v>60.1</v>
      </c>
      <c r="P135">
        <v>27.8</v>
      </c>
      <c r="Q135">
        <f t="shared" si="11"/>
        <v>27.8</v>
      </c>
      <c r="S135">
        <v>3.08E-05</v>
      </c>
      <c r="T135">
        <v>2.01E-05</v>
      </c>
      <c r="U135">
        <v>1.17E-05</v>
      </c>
      <c r="V135">
        <v>8.89E-07</v>
      </c>
      <c r="W135">
        <v>3.09E-07</v>
      </c>
      <c r="X135">
        <v>-1.36E-06</v>
      </c>
      <c r="Y135" s="28">
        <v>890.3</v>
      </c>
      <c r="Z135" s="28">
        <v>295.3</v>
      </c>
      <c r="AA135" s="28">
        <v>288</v>
      </c>
      <c r="AB135" s="28">
        <v>15.8</v>
      </c>
      <c r="AC135" s="28"/>
      <c r="AD135">
        <v>13243</v>
      </c>
      <c r="AE135">
        <v>1043</v>
      </c>
      <c r="AF135">
        <v>437</v>
      </c>
      <c r="AG135">
        <v>121</v>
      </c>
      <c r="AH135">
        <v>38</v>
      </c>
      <c r="AI135">
        <v>87</v>
      </c>
      <c r="AJ135" s="25"/>
      <c r="AK135" s="25"/>
      <c r="AL135" s="25"/>
      <c r="AM135" s="25"/>
      <c r="AN135" s="25"/>
      <c r="AO135" s="25"/>
      <c r="AP135">
        <v>0.739</v>
      </c>
      <c r="AS135">
        <v>0.061</v>
      </c>
      <c r="AW135">
        <v>5.041</v>
      </c>
    </row>
    <row r="136" spans="1:49" ht="12.75">
      <c r="A136" s="21">
        <v>37687</v>
      </c>
      <c r="B136" s="22">
        <v>66</v>
      </c>
      <c r="C136" s="23">
        <v>0.830555558</v>
      </c>
      <c r="D136" s="3">
        <v>0.830555558</v>
      </c>
      <c r="E136" s="24">
        <v>0</v>
      </c>
      <c r="F136">
        <v>39.58268033</v>
      </c>
      <c r="G136">
        <v>-78.3480995</v>
      </c>
      <c r="H136" s="25">
        <v>947.2</v>
      </c>
      <c r="I136">
        <f t="shared" si="7"/>
        <v>910.87</v>
      </c>
      <c r="J136">
        <f t="shared" si="8"/>
        <v>884.5209462654673</v>
      </c>
      <c r="K136">
        <f t="shared" si="9"/>
        <v>1096.4209462654674</v>
      </c>
      <c r="L136">
        <f t="shared" si="6"/>
        <v>1087.8749462654673</v>
      </c>
      <c r="M136">
        <f t="shared" si="10"/>
        <v>1092.1479462654675</v>
      </c>
      <c r="N136" s="25">
        <v>-3.3</v>
      </c>
      <c r="O136" s="25">
        <v>60.4</v>
      </c>
      <c r="P136">
        <v>28.2</v>
      </c>
      <c r="Q136">
        <f t="shared" si="11"/>
        <v>28</v>
      </c>
      <c r="AC136" s="28"/>
      <c r="AD136">
        <v>14030</v>
      </c>
      <c r="AE136">
        <v>1100</v>
      </c>
      <c r="AF136">
        <v>415</v>
      </c>
      <c r="AG136">
        <v>112</v>
      </c>
      <c r="AH136">
        <v>38</v>
      </c>
      <c r="AI136">
        <v>73</v>
      </c>
      <c r="AJ136" s="25"/>
      <c r="AK136" s="25"/>
      <c r="AL136" s="25"/>
      <c r="AM136" s="25"/>
      <c r="AN136" s="25"/>
      <c r="AO136" s="25"/>
      <c r="AP136">
        <v>0.739</v>
      </c>
      <c r="AS136">
        <v>0.051</v>
      </c>
      <c r="AW136">
        <v>5.042</v>
      </c>
    </row>
    <row r="137" spans="1:49" ht="12.75">
      <c r="A137" s="21">
        <v>37687</v>
      </c>
      <c r="B137" s="22">
        <v>66</v>
      </c>
      <c r="C137" s="23">
        <v>0.83067131</v>
      </c>
      <c r="D137" s="3">
        <v>0.83067131</v>
      </c>
      <c r="E137" s="24">
        <v>0</v>
      </c>
      <c r="F137">
        <v>39.58106862</v>
      </c>
      <c r="G137">
        <v>-78.33960149</v>
      </c>
      <c r="H137" s="25">
        <v>947</v>
      </c>
      <c r="I137">
        <f t="shared" si="7"/>
        <v>910.67</v>
      </c>
      <c r="J137">
        <f t="shared" si="8"/>
        <v>886.3444475677433</v>
      </c>
      <c r="K137">
        <f t="shared" si="9"/>
        <v>1098.2444475677432</v>
      </c>
      <c r="L137">
        <f aca="true" t="shared" si="12" ref="L137:L200">+J137+203.354</f>
        <v>1089.6984475677432</v>
      </c>
      <c r="M137">
        <f t="shared" si="10"/>
        <v>1093.9714475677433</v>
      </c>
      <c r="N137" s="25">
        <v>-3.3</v>
      </c>
      <c r="O137" s="25">
        <v>60.6</v>
      </c>
      <c r="P137">
        <v>28.2</v>
      </c>
      <c r="Q137">
        <f t="shared" si="11"/>
        <v>28.2</v>
      </c>
      <c r="AC137" s="28"/>
      <c r="AD137">
        <v>14465</v>
      </c>
      <c r="AE137">
        <v>1093</v>
      </c>
      <c r="AF137">
        <v>460</v>
      </c>
      <c r="AG137">
        <v>120</v>
      </c>
      <c r="AH137">
        <v>30</v>
      </c>
      <c r="AI137">
        <v>75</v>
      </c>
      <c r="AJ137" s="25"/>
      <c r="AK137" s="25"/>
      <c r="AL137" s="25"/>
      <c r="AM137" s="25"/>
      <c r="AN137" s="25"/>
      <c r="AO137" s="25"/>
      <c r="AP137">
        <v>0.721</v>
      </c>
      <c r="AS137">
        <v>0.051</v>
      </c>
      <c r="AW137">
        <v>5.041</v>
      </c>
    </row>
    <row r="138" spans="1:49" ht="12.75">
      <c r="A138" s="21">
        <v>37687</v>
      </c>
      <c r="B138" s="22">
        <v>66</v>
      </c>
      <c r="C138" s="23">
        <v>0.830787063</v>
      </c>
      <c r="D138" s="3">
        <v>0.830787063</v>
      </c>
      <c r="E138" s="24">
        <v>0</v>
      </c>
      <c r="F138">
        <v>39.57947607</v>
      </c>
      <c r="G138">
        <v>-78.33109812</v>
      </c>
      <c r="H138" s="25">
        <v>947.2</v>
      </c>
      <c r="I138">
        <f aca="true" t="shared" si="13" ref="I138:I201">+H138-36.33</f>
        <v>910.87</v>
      </c>
      <c r="J138">
        <f aca="true" t="shared" si="14" ref="J138:J201">(8303.951372*(LN(1013.25/I138)))</f>
        <v>884.5209462654673</v>
      </c>
      <c r="K138">
        <f aca="true" t="shared" si="15" ref="K138:K201">+J138+211.9</f>
        <v>1096.4209462654674</v>
      </c>
      <c r="L138">
        <f t="shared" si="12"/>
        <v>1087.8749462654673</v>
      </c>
      <c r="M138">
        <f aca="true" t="shared" si="16" ref="M138:M201">+AVERAGE(K138:L138)</f>
        <v>1092.1479462654675</v>
      </c>
      <c r="N138" s="25">
        <v>-2.9</v>
      </c>
      <c r="O138" s="25">
        <v>61.1</v>
      </c>
      <c r="P138">
        <v>28.7</v>
      </c>
      <c r="Q138">
        <f t="shared" si="11"/>
        <v>28.45</v>
      </c>
      <c r="S138">
        <v>2.93E-05</v>
      </c>
      <c r="T138">
        <v>1.95E-05</v>
      </c>
      <c r="U138">
        <v>1.15E-05</v>
      </c>
      <c r="V138">
        <v>9.26E-07</v>
      </c>
      <c r="W138">
        <v>2.98E-07</v>
      </c>
      <c r="X138">
        <v>-1.51E-06</v>
      </c>
      <c r="Y138" s="28">
        <v>889.7</v>
      </c>
      <c r="Z138" s="28">
        <v>295.3</v>
      </c>
      <c r="AA138" s="28">
        <v>287.9</v>
      </c>
      <c r="AB138" s="28">
        <v>15.8</v>
      </c>
      <c r="AC138" s="28"/>
      <c r="AD138">
        <v>15464</v>
      </c>
      <c r="AE138">
        <v>1083</v>
      </c>
      <c r="AF138">
        <v>468</v>
      </c>
      <c r="AG138">
        <v>112</v>
      </c>
      <c r="AH138">
        <v>43</v>
      </c>
      <c r="AI138">
        <v>60</v>
      </c>
      <c r="AJ138" s="25"/>
      <c r="AK138" s="25"/>
      <c r="AL138" s="25"/>
      <c r="AM138" s="25"/>
      <c r="AN138" s="25"/>
      <c r="AO138" s="25"/>
      <c r="AP138">
        <v>0.671</v>
      </c>
      <c r="AS138">
        <v>0.052</v>
      </c>
      <c r="AW138">
        <v>5.041</v>
      </c>
    </row>
    <row r="139" spans="1:49" ht="12.75">
      <c r="A139" s="21">
        <v>37687</v>
      </c>
      <c r="B139" s="22">
        <v>66</v>
      </c>
      <c r="C139" s="23">
        <v>0.830902755</v>
      </c>
      <c r="D139" s="3">
        <v>0.830902755</v>
      </c>
      <c r="E139" s="24">
        <v>0</v>
      </c>
      <c r="F139">
        <v>39.57792313</v>
      </c>
      <c r="G139">
        <v>-78.32264602</v>
      </c>
      <c r="H139" s="25">
        <v>948.3</v>
      </c>
      <c r="I139">
        <f t="shared" si="13"/>
        <v>911.9699999999999</v>
      </c>
      <c r="J139">
        <f t="shared" si="14"/>
        <v>874.49884052061</v>
      </c>
      <c r="K139">
        <f t="shared" si="15"/>
        <v>1086.39884052061</v>
      </c>
      <c r="L139">
        <f t="shared" si="12"/>
        <v>1077.85284052061</v>
      </c>
      <c r="M139">
        <f t="shared" si="16"/>
        <v>1082.12584052061</v>
      </c>
      <c r="N139" s="25">
        <v>-2.9</v>
      </c>
      <c r="O139" s="25">
        <v>61.2</v>
      </c>
      <c r="P139">
        <v>28.9</v>
      </c>
      <c r="Q139">
        <f aca="true" t="shared" si="17" ref="Q139:Q202">AVERAGE(P138:P139)</f>
        <v>28.799999999999997</v>
      </c>
      <c r="AC139">
        <v>18381</v>
      </c>
      <c r="AD139">
        <v>14612</v>
      </c>
      <c r="AE139">
        <v>1155</v>
      </c>
      <c r="AF139">
        <v>466</v>
      </c>
      <c r="AG139">
        <v>112</v>
      </c>
      <c r="AH139">
        <v>32</v>
      </c>
      <c r="AI139">
        <v>57</v>
      </c>
      <c r="AJ139" s="25"/>
      <c r="AK139" s="25"/>
      <c r="AL139" s="25"/>
      <c r="AM139" s="25"/>
      <c r="AN139" s="25"/>
      <c r="AO139" s="25"/>
      <c r="AP139">
        <v>0.692</v>
      </c>
      <c r="AS139">
        <v>0.042</v>
      </c>
      <c r="AW139">
        <v>5.042</v>
      </c>
    </row>
    <row r="140" spans="1:49" ht="12.75">
      <c r="A140" s="21">
        <v>37687</v>
      </c>
      <c r="B140" s="22">
        <v>66</v>
      </c>
      <c r="C140" s="23">
        <v>0.831018507</v>
      </c>
      <c r="D140" s="3">
        <v>0.831018507</v>
      </c>
      <c r="E140" s="24">
        <v>0</v>
      </c>
      <c r="F140">
        <v>39.5763621</v>
      </c>
      <c r="G140">
        <v>-78.31413249</v>
      </c>
      <c r="H140" s="25">
        <v>949.4</v>
      </c>
      <c r="I140">
        <f t="shared" si="13"/>
        <v>913.0699999999999</v>
      </c>
      <c r="J140">
        <f t="shared" si="14"/>
        <v>864.488815956429</v>
      </c>
      <c r="K140">
        <f t="shared" si="15"/>
        <v>1076.388815956429</v>
      </c>
      <c r="L140">
        <f t="shared" si="12"/>
        <v>1067.842815956429</v>
      </c>
      <c r="M140">
        <f t="shared" si="16"/>
        <v>1072.1158159564288</v>
      </c>
      <c r="N140" s="25">
        <v>-2.4</v>
      </c>
      <c r="O140" s="25">
        <v>61.3</v>
      </c>
      <c r="P140">
        <v>28.2</v>
      </c>
      <c r="Q140">
        <f t="shared" si="17"/>
        <v>28.549999999999997</v>
      </c>
      <c r="AC140" s="28"/>
      <c r="AD140">
        <v>13536</v>
      </c>
      <c r="AE140">
        <v>992</v>
      </c>
      <c r="AF140">
        <v>432</v>
      </c>
      <c r="AG140">
        <v>111</v>
      </c>
      <c r="AH140">
        <v>29</v>
      </c>
      <c r="AI140">
        <v>98</v>
      </c>
      <c r="AJ140" s="25"/>
      <c r="AK140" s="25"/>
      <c r="AL140" s="25"/>
      <c r="AM140" s="25"/>
      <c r="AN140" s="25"/>
      <c r="AO140" s="25"/>
      <c r="AP140">
        <v>0.68</v>
      </c>
      <c r="AS140">
        <v>0.061</v>
      </c>
      <c r="AW140">
        <v>5.041</v>
      </c>
    </row>
    <row r="141" spans="1:49" ht="12.75">
      <c r="A141" s="21">
        <v>37687</v>
      </c>
      <c r="B141" s="22">
        <v>66</v>
      </c>
      <c r="C141" s="23">
        <v>0.83113426</v>
      </c>
      <c r="D141" s="3">
        <v>0.83113426</v>
      </c>
      <c r="E141" s="24">
        <v>0</v>
      </c>
      <c r="F141">
        <v>39.57484829</v>
      </c>
      <c r="G141">
        <v>-78.30547947</v>
      </c>
      <c r="H141" s="25">
        <v>949.3</v>
      </c>
      <c r="I141">
        <f t="shared" si="13"/>
        <v>912.9699999999999</v>
      </c>
      <c r="J141">
        <f t="shared" si="14"/>
        <v>865.3983197329403</v>
      </c>
      <c r="K141">
        <f t="shared" si="15"/>
        <v>1077.2983197329404</v>
      </c>
      <c r="L141">
        <f t="shared" si="12"/>
        <v>1068.7523197329404</v>
      </c>
      <c r="M141">
        <f t="shared" si="16"/>
        <v>1073.0253197329403</v>
      </c>
      <c r="N141" s="25">
        <v>-2.5</v>
      </c>
      <c r="O141" s="25">
        <v>60.7</v>
      </c>
      <c r="P141">
        <v>27.8</v>
      </c>
      <c r="Q141">
        <f t="shared" si="17"/>
        <v>28</v>
      </c>
      <c r="S141">
        <v>3.01E-05</v>
      </c>
      <c r="T141">
        <v>1.99E-05</v>
      </c>
      <c r="U141">
        <v>1.16E-05</v>
      </c>
      <c r="V141">
        <v>8.87E-07</v>
      </c>
      <c r="W141">
        <v>2.25E-07</v>
      </c>
      <c r="X141">
        <v>-1.47E-06</v>
      </c>
      <c r="Y141" s="28">
        <v>891.5</v>
      </c>
      <c r="Z141" s="28">
        <v>295.2</v>
      </c>
      <c r="AA141" s="28">
        <v>287.7</v>
      </c>
      <c r="AB141" s="28">
        <v>15.4</v>
      </c>
      <c r="AC141" s="28"/>
      <c r="AD141">
        <v>13194</v>
      </c>
      <c r="AE141">
        <v>995</v>
      </c>
      <c r="AF141">
        <v>417</v>
      </c>
      <c r="AG141">
        <v>83</v>
      </c>
      <c r="AH141">
        <v>36</v>
      </c>
      <c r="AI141">
        <v>79</v>
      </c>
      <c r="AJ141" s="25"/>
      <c r="AK141" s="25"/>
      <c r="AL141" s="25"/>
      <c r="AM141" s="25"/>
      <c r="AN141" s="25"/>
      <c r="AO141" s="25"/>
      <c r="AP141">
        <v>0.71</v>
      </c>
      <c r="AS141">
        <v>0.061</v>
      </c>
      <c r="AW141">
        <v>5.041</v>
      </c>
    </row>
    <row r="142" spans="1:49" ht="12.75">
      <c r="A142" s="21">
        <v>37687</v>
      </c>
      <c r="B142" s="22">
        <v>66</v>
      </c>
      <c r="C142" s="23">
        <v>0.831250012</v>
      </c>
      <c r="D142" s="3">
        <v>0.831250012</v>
      </c>
      <c r="E142" s="24">
        <v>0</v>
      </c>
      <c r="F142">
        <v>39.57339086</v>
      </c>
      <c r="G142">
        <v>-78.29660295</v>
      </c>
      <c r="H142" s="25">
        <v>946.8</v>
      </c>
      <c r="I142">
        <f t="shared" si="13"/>
        <v>910.4699999999999</v>
      </c>
      <c r="J142">
        <f t="shared" si="14"/>
        <v>888.1683493886644</v>
      </c>
      <c r="K142">
        <f t="shared" si="15"/>
        <v>1100.0683493886645</v>
      </c>
      <c r="L142">
        <f t="shared" si="12"/>
        <v>1091.5223493886645</v>
      </c>
      <c r="M142">
        <f t="shared" si="16"/>
        <v>1095.7953493886644</v>
      </c>
      <c r="N142" s="25">
        <v>-3.6</v>
      </c>
      <c r="O142" s="25">
        <v>60.1</v>
      </c>
      <c r="P142">
        <v>28.3</v>
      </c>
      <c r="Q142">
        <f t="shared" si="17"/>
        <v>28.05</v>
      </c>
      <c r="AC142" s="28"/>
      <c r="AD142">
        <v>12870</v>
      </c>
      <c r="AE142">
        <v>962</v>
      </c>
      <c r="AF142">
        <v>404</v>
      </c>
      <c r="AG142">
        <v>93</v>
      </c>
      <c r="AH142">
        <v>36</v>
      </c>
      <c r="AI142">
        <v>67</v>
      </c>
      <c r="AJ142" s="25"/>
      <c r="AK142" s="25"/>
      <c r="AL142" s="25"/>
      <c r="AM142" s="25"/>
      <c r="AN142" s="25"/>
      <c r="AO142" s="25"/>
      <c r="AP142">
        <v>0.691</v>
      </c>
      <c r="AS142">
        <v>0.071</v>
      </c>
      <c r="AW142">
        <v>5.041</v>
      </c>
    </row>
    <row r="143" spans="1:49" ht="12.75">
      <c r="A143" s="21">
        <v>37687</v>
      </c>
      <c r="B143" s="22">
        <v>66</v>
      </c>
      <c r="C143" s="23">
        <v>0.831365764</v>
      </c>
      <c r="D143" s="3">
        <v>0.831365764</v>
      </c>
      <c r="E143" s="24">
        <v>0</v>
      </c>
      <c r="F143">
        <v>39.57192456</v>
      </c>
      <c r="G143">
        <v>-78.28776608</v>
      </c>
      <c r="H143" s="25">
        <v>946</v>
      </c>
      <c r="I143">
        <f t="shared" si="13"/>
        <v>909.67</v>
      </c>
      <c r="J143">
        <f t="shared" si="14"/>
        <v>895.4679653801632</v>
      </c>
      <c r="K143">
        <f t="shared" si="15"/>
        <v>1107.3679653801632</v>
      </c>
      <c r="L143">
        <f t="shared" si="12"/>
        <v>1098.8219653801632</v>
      </c>
      <c r="M143">
        <f t="shared" si="16"/>
        <v>1103.094965380163</v>
      </c>
      <c r="N143" s="25">
        <v>-4.1</v>
      </c>
      <c r="O143" s="25">
        <v>60.5</v>
      </c>
      <c r="P143">
        <v>28.4</v>
      </c>
      <c r="Q143">
        <f t="shared" si="17"/>
        <v>28.35</v>
      </c>
      <c r="AC143" s="28"/>
      <c r="AD143">
        <v>13737</v>
      </c>
      <c r="AE143">
        <v>1017</v>
      </c>
      <c r="AF143">
        <v>412</v>
      </c>
      <c r="AG143">
        <v>104</v>
      </c>
      <c r="AH143">
        <v>32</v>
      </c>
      <c r="AI143">
        <v>85</v>
      </c>
      <c r="AJ143" s="25"/>
      <c r="AK143" s="25"/>
      <c r="AL143" s="25"/>
      <c r="AM143" s="25"/>
      <c r="AN143" s="25"/>
      <c r="AO143" s="25"/>
      <c r="AP143">
        <v>0.788</v>
      </c>
      <c r="AS143">
        <v>0.081</v>
      </c>
      <c r="AW143">
        <v>5.041</v>
      </c>
    </row>
    <row r="144" spans="1:49" ht="12.75">
      <c r="A144" s="21">
        <v>37687</v>
      </c>
      <c r="B144" s="22">
        <v>66</v>
      </c>
      <c r="C144" s="23">
        <v>0.831481457</v>
      </c>
      <c r="D144" s="3">
        <v>0.831481457</v>
      </c>
      <c r="E144" s="24">
        <v>0</v>
      </c>
      <c r="F144">
        <v>39.57051947</v>
      </c>
      <c r="G144">
        <v>-78.27969494</v>
      </c>
      <c r="H144" s="25">
        <v>946.5</v>
      </c>
      <c r="I144">
        <f t="shared" si="13"/>
        <v>910.17</v>
      </c>
      <c r="J144">
        <f t="shared" si="14"/>
        <v>890.9049534774983</v>
      </c>
      <c r="K144">
        <f t="shared" si="15"/>
        <v>1102.8049534774984</v>
      </c>
      <c r="L144">
        <f t="shared" si="12"/>
        <v>1094.2589534774984</v>
      </c>
      <c r="M144">
        <f t="shared" si="16"/>
        <v>1098.5319534774985</v>
      </c>
      <c r="N144" s="25">
        <v>-3.9</v>
      </c>
      <c r="O144" s="25">
        <v>61</v>
      </c>
      <c r="P144">
        <v>29.6</v>
      </c>
      <c r="Q144">
        <f t="shared" si="17"/>
        <v>29</v>
      </c>
      <c r="AC144" s="28"/>
      <c r="AD144">
        <v>13841</v>
      </c>
      <c r="AE144">
        <v>1050</v>
      </c>
      <c r="AF144">
        <v>403</v>
      </c>
      <c r="AG144">
        <v>93</v>
      </c>
      <c r="AH144">
        <v>39</v>
      </c>
      <c r="AI144">
        <v>70</v>
      </c>
      <c r="AJ144" s="25"/>
      <c r="AK144" s="25"/>
      <c r="AL144" s="25"/>
      <c r="AM144" s="25"/>
      <c r="AN144" s="25"/>
      <c r="AO144" s="25"/>
      <c r="AP144">
        <v>0.74</v>
      </c>
      <c r="AS144">
        <v>0.091</v>
      </c>
      <c r="AW144">
        <v>5.041</v>
      </c>
    </row>
    <row r="145" spans="1:49" ht="12.75">
      <c r="A145" s="21">
        <v>37687</v>
      </c>
      <c r="B145" s="22">
        <v>66</v>
      </c>
      <c r="C145" s="23">
        <v>0.831597209</v>
      </c>
      <c r="D145" s="3">
        <v>0.831597209</v>
      </c>
      <c r="E145" s="24">
        <v>0</v>
      </c>
      <c r="F145">
        <v>39.56911962</v>
      </c>
      <c r="G145">
        <v>-78.27150387</v>
      </c>
      <c r="H145" s="25">
        <v>945.9</v>
      </c>
      <c r="I145">
        <f t="shared" si="13"/>
        <v>909.5699999999999</v>
      </c>
      <c r="J145">
        <f t="shared" si="14"/>
        <v>896.3808687222595</v>
      </c>
      <c r="K145">
        <f t="shared" si="15"/>
        <v>1108.2808687222596</v>
      </c>
      <c r="L145">
        <f t="shared" si="12"/>
        <v>1099.7348687222595</v>
      </c>
      <c r="M145">
        <f t="shared" si="16"/>
        <v>1104.0078687222594</v>
      </c>
      <c r="N145" s="25">
        <v>-3.8</v>
      </c>
      <c r="O145" s="25">
        <v>61.4</v>
      </c>
      <c r="P145">
        <v>28.7</v>
      </c>
      <c r="Q145">
        <f t="shared" si="17"/>
        <v>29.15</v>
      </c>
      <c r="S145">
        <v>2.98E-05</v>
      </c>
      <c r="T145">
        <v>1.95E-05</v>
      </c>
      <c r="U145">
        <v>1.14E-05</v>
      </c>
      <c r="V145">
        <v>9.47E-07</v>
      </c>
      <c r="W145">
        <v>1.58E-07</v>
      </c>
      <c r="X145">
        <v>-1.49E-06</v>
      </c>
      <c r="Y145" s="28">
        <v>889</v>
      </c>
      <c r="Z145" s="28">
        <v>295.1</v>
      </c>
      <c r="AA145" s="28">
        <v>287.6</v>
      </c>
      <c r="AB145" s="28">
        <v>16.2</v>
      </c>
      <c r="AC145">
        <v>19114</v>
      </c>
      <c r="AD145">
        <v>14185</v>
      </c>
      <c r="AE145">
        <v>1066</v>
      </c>
      <c r="AF145">
        <v>458</v>
      </c>
      <c r="AG145">
        <v>94</v>
      </c>
      <c r="AH145">
        <v>27</v>
      </c>
      <c r="AI145">
        <v>68</v>
      </c>
      <c r="AJ145" s="25"/>
      <c r="AK145" s="25"/>
      <c r="AL145" s="25"/>
      <c r="AM145" s="25"/>
      <c r="AN145" s="25"/>
      <c r="AO145" s="25"/>
      <c r="AP145">
        <v>0.7</v>
      </c>
      <c r="AS145">
        <v>0.07</v>
      </c>
      <c r="AW145">
        <v>5.041</v>
      </c>
    </row>
    <row r="146" spans="1:49" ht="12.75">
      <c r="A146" s="21">
        <v>37687</v>
      </c>
      <c r="B146" s="22">
        <v>66</v>
      </c>
      <c r="C146" s="23">
        <v>0.831712961</v>
      </c>
      <c r="D146" s="3">
        <v>0.831712961</v>
      </c>
      <c r="E146" s="24">
        <v>0</v>
      </c>
      <c r="F146">
        <v>39.56773245</v>
      </c>
      <c r="G146">
        <v>-78.26319084</v>
      </c>
      <c r="H146" s="25">
        <v>944.6</v>
      </c>
      <c r="I146">
        <f t="shared" si="13"/>
        <v>908.27</v>
      </c>
      <c r="J146">
        <f t="shared" si="14"/>
        <v>908.2577540629627</v>
      </c>
      <c r="K146">
        <f t="shared" si="15"/>
        <v>1120.1577540629628</v>
      </c>
      <c r="L146">
        <f t="shared" si="12"/>
        <v>1111.6117540629627</v>
      </c>
      <c r="M146">
        <f t="shared" si="16"/>
        <v>1115.8847540629627</v>
      </c>
      <c r="N146" s="25">
        <v>-4.3</v>
      </c>
      <c r="O146" s="25">
        <v>61.5</v>
      </c>
      <c r="P146">
        <v>29.4</v>
      </c>
      <c r="Q146">
        <f t="shared" si="17"/>
        <v>29.049999999999997</v>
      </c>
      <c r="AC146" s="28"/>
      <c r="AD146">
        <v>14414</v>
      </c>
      <c r="AE146">
        <v>1053</v>
      </c>
      <c r="AF146">
        <v>409</v>
      </c>
      <c r="AG146">
        <v>112</v>
      </c>
      <c r="AH146">
        <v>27</v>
      </c>
      <c r="AI146">
        <v>68</v>
      </c>
      <c r="AJ146" s="25"/>
      <c r="AK146" s="25"/>
      <c r="AL146" s="25"/>
      <c r="AM146" s="25"/>
      <c r="AN146" s="25"/>
      <c r="AO146" s="25"/>
      <c r="AP146">
        <v>0.77</v>
      </c>
      <c r="AS146">
        <v>0.061</v>
      </c>
      <c r="AW146">
        <v>5.04</v>
      </c>
    </row>
    <row r="147" spans="1:49" ht="12.75">
      <c r="A147" s="21">
        <v>37687</v>
      </c>
      <c r="B147" s="22">
        <v>66</v>
      </c>
      <c r="C147" s="23">
        <v>0.831828713</v>
      </c>
      <c r="D147" s="3">
        <v>0.831828713</v>
      </c>
      <c r="E147" s="24">
        <v>0</v>
      </c>
      <c r="F147">
        <v>39.56634287</v>
      </c>
      <c r="G147">
        <v>-78.25478625</v>
      </c>
      <c r="H147" s="25">
        <v>944.4</v>
      </c>
      <c r="I147">
        <f t="shared" si="13"/>
        <v>908.0699999999999</v>
      </c>
      <c r="J147">
        <f t="shared" si="14"/>
        <v>910.0864758673752</v>
      </c>
      <c r="K147">
        <f t="shared" si="15"/>
        <v>1121.9864758673752</v>
      </c>
      <c r="L147">
        <f t="shared" si="12"/>
        <v>1113.4404758673752</v>
      </c>
      <c r="M147">
        <f t="shared" si="16"/>
        <v>1117.713475867375</v>
      </c>
      <c r="N147" s="25">
        <v>-3.3</v>
      </c>
      <c r="O147" s="25">
        <v>61.7</v>
      </c>
      <c r="P147">
        <v>29.3</v>
      </c>
      <c r="Q147">
        <f t="shared" si="17"/>
        <v>29.35</v>
      </c>
      <c r="AC147" s="28"/>
      <c r="AD147">
        <v>13147</v>
      </c>
      <c r="AE147">
        <v>986</v>
      </c>
      <c r="AF147">
        <v>413</v>
      </c>
      <c r="AG147">
        <v>91</v>
      </c>
      <c r="AH147">
        <v>28</v>
      </c>
      <c r="AI147">
        <v>71</v>
      </c>
      <c r="AJ147" s="25"/>
      <c r="AK147" s="25"/>
      <c r="AL147" s="25"/>
      <c r="AM147" s="25"/>
      <c r="AN147" s="25"/>
      <c r="AO147" s="25"/>
      <c r="AP147">
        <v>0.739</v>
      </c>
      <c r="AS147">
        <v>0.071</v>
      </c>
      <c r="AW147">
        <v>5.04</v>
      </c>
    </row>
    <row r="148" spans="1:49" ht="12.75">
      <c r="A148" s="21">
        <v>37687</v>
      </c>
      <c r="B148" s="22">
        <v>66</v>
      </c>
      <c r="C148" s="23">
        <v>0.831944466</v>
      </c>
      <c r="D148" s="3">
        <v>0.831944466</v>
      </c>
      <c r="E148" s="24">
        <v>0</v>
      </c>
      <c r="F148">
        <v>39.56495703</v>
      </c>
      <c r="G148">
        <v>-78.2463575</v>
      </c>
      <c r="H148" s="25">
        <v>944.6</v>
      </c>
      <c r="I148">
        <f t="shared" si="13"/>
        <v>908.27</v>
      </c>
      <c r="J148">
        <f t="shared" si="14"/>
        <v>908.2577540629627</v>
      </c>
      <c r="K148">
        <f t="shared" si="15"/>
        <v>1120.1577540629628</v>
      </c>
      <c r="L148">
        <f t="shared" si="12"/>
        <v>1111.6117540629627</v>
      </c>
      <c r="M148">
        <f t="shared" si="16"/>
        <v>1115.8847540629627</v>
      </c>
      <c r="N148" s="25">
        <v>-3.6</v>
      </c>
      <c r="O148" s="25">
        <v>61.5</v>
      </c>
      <c r="P148">
        <v>30.1</v>
      </c>
      <c r="Q148">
        <f t="shared" si="17"/>
        <v>29.700000000000003</v>
      </c>
      <c r="S148">
        <v>2.97E-05</v>
      </c>
      <c r="T148">
        <v>1.91E-05</v>
      </c>
      <c r="U148">
        <v>1.15E-05</v>
      </c>
      <c r="V148">
        <v>9.97E-07</v>
      </c>
      <c r="W148">
        <v>2.89E-07</v>
      </c>
      <c r="X148">
        <v>-1.36E-06</v>
      </c>
      <c r="Y148" s="28">
        <v>887.5</v>
      </c>
      <c r="Z148" s="28">
        <v>295.1</v>
      </c>
      <c r="AA148" s="28">
        <v>287.5</v>
      </c>
      <c r="AB148" s="28">
        <v>15.4</v>
      </c>
      <c r="AC148" s="28"/>
      <c r="AD148">
        <v>12284</v>
      </c>
      <c r="AE148">
        <v>966</v>
      </c>
      <c r="AF148">
        <v>421</v>
      </c>
      <c r="AG148">
        <v>75</v>
      </c>
      <c r="AH148">
        <v>36</v>
      </c>
      <c r="AI148">
        <v>71</v>
      </c>
      <c r="AJ148" s="25"/>
      <c r="AK148" s="25"/>
      <c r="AL148" s="25"/>
      <c r="AM148" s="25"/>
      <c r="AN148" s="25"/>
      <c r="AO148" s="25"/>
      <c r="AP148">
        <v>0.71</v>
      </c>
      <c r="AS148">
        <v>0.06</v>
      </c>
      <c r="AW148">
        <v>0.039</v>
      </c>
    </row>
    <row r="149" spans="1:49" ht="12.75">
      <c r="A149" s="21">
        <v>37687</v>
      </c>
      <c r="B149" s="22">
        <v>66</v>
      </c>
      <c r="C149" s="23">
        <v>0.832060158</v>
      </c>
      <c r="D149" s="3">
        <v>0.832060158</v>
      </c>
      <c r="E149" s="24">
        <v>0</v>
      </c>
      <c r="F149">
        <v>39.56362222</v>
      </c>
      <c r="G149">
        <v>-78.23776611</v>
      </c>
      <c r="H149" s="25">
        <v>942.5</v>
      </c>
      <c r="I149">
        <f t="shared" si="13"/>
        <v>906.17</v>
      </c>
      <c r="J149">
        <f t="shared" si="14"/>
        <v>927.4794485445643</v>
      </c>
      <c r="K149">
        <f t="shared" si="15"/>
        <v>1139.3794485445644</v>
      </c>
      <c r="L149">
        <f t="shared" si="12"/>
        <v>1130.8334485445644</v>
      </c>
      <c r="M149">
        <f t="shared" si="16"/>
        <v>1135.1064485445645</v>
      </c>
      <c r="N149" s="25">
        <v>-3.9</v>
      </c>
      <c r="O149" s="25">
        <v>61.5</v>
      </c>
      <c r="P149">
        <v>30.4</v>
      </c>
      <c r="Q149">
        <f t="shared" si="17"/>
        <v>30.25</v>
      </c>
      <c r="AC149" s="28"/>
      <c r="AD149">
        <v>11827</v>
      </c>
      <c r="AE149">
        <v>959</v>
      </c>
      <c r="AF149">
        <v>394</v>
      </c>
      <c r="AG149">
        <v>100</v>
      </c>
      <c r="AH149">
        <v>33</v>
      </c>
      <c r="AI149">
        <v>63</v>
      </c>
      <c r="AJ149" s="25"/>
      <c r="AK149" s="25"/>
      <c r="AL149" s="25"/>
      <c r="AM149" s="25"/>
      <c r="AN149" s="25"/>
      <c r="AO149" s="25"/>
      <c r="AP149">
        <v>0.74</v>
      </c>
      <c r="AS149">
        <v>0.042</v>
      </c>
      <c r="AW149">
        <v>0.038</v>
      </c>
    </row>
    <row r="150" spans="1:49" ht="12.75">
      <c r="A150" s="21">
        <v>37687</v>
      </c>
      <c r="B150" s="22">
        <v>66</v>
      </c>
      <c r="C150" s="23">
        <v>0.83217591</v>
      </c>
      <c r="D150" s="3">
        <v>0.83217591</v>
      </c>
      <c r="E150" s="24">
        <v>0</v>
      </c>
      <c r="F150">
        <v>39.56246032</v>
      </c>
      <c r="G150">
        <v>-78.22913108</v>
      </c>
      <c r="H150" s="25">
        <v>942.7</v>
      </c>
      <c r="I150">
        <f t="shared" si="13"/>
        <v>906.37</v>
      </c>
      <c r="J150">
        <f t="shared" si="14"/>
        <v>925.6468928148793</v>
      </c>
      <c r="K150">
        <f t="shared" si="15"/>
        <v>1137.5468928148794</v>
      </c>
      <c r="L150">
        <f t="shared" si="12"/>
        <v>1129.0008928148793</v>
      </c>
      <c r="M150">
        <f t="shared" si="16"/>
        <v>1133.2738928148792</v>
      </c>
      <c r="N150" s="25">
        <v>-4.2</v>
      </c>
      <c r="O150" s="25">
        <v>61.6</v>
      </c>
      <c r="P150">
        <v>28.3</v>
      </c>
      <c r="Q150">
        <f t="shared" si="17"/>
        <v>29.35</v>
      </c>
      <c r="AC150" s="28"/>
      <c r="AD150">
        <v>12646</v>
      </c>
      <c r="AE150">
        <v>1005</v>
      </c>
      <c r="AF150">
        <v>420</v>
      </c>
      <c r="AG150">
        <v>93</v>
      </c>
      <c r="AH150">
        <v>44</v>
      </c>
      <c r="AI150">
        <v>56</v>
      </c>
      <c r="AJ150" s="25"/>
      <c r="AK150" s="25"/>
      <c r="AL150" s="25"/>
      <c r="AM150" s="25"/>
      <c r="AN150" s="25"/>
      <c r="AO150" s="25"/>
      <c r="AP150">
        <v>0.919</v>
      </c>
      <c r="AS150">
        <v>0.081</v>
      </c>
      <c r="AW150">
        <v>0.036</v>
      </c>
    </row>
    <row r="151" spans="1:49" ht="12.75">
      <c r="A151" s="21">
        <v>37687</v>
      </c>
      <c r="B151" s="22">
        <v>66</v>
      </c>
      <c r="C151" s="23">
        <v>0.832291663</v>
      </c>
      <c r="D151" s="3">
        <v>0.832291663</v>
      </c>
      <c r="E151" s="24">
        <v>0</v>
      </c>
      <c r="F151">
        <v>39.56141382</v>
      </c>
      <c r="G151">
        <v>-78.22050929</v>
      </c>
      <c r="H151" s="25">
        <v>943.4</v>
      </c>
      <c r="I151">
        <f t="shared" si="13"/>
        <v>907.0699999999999</v>
      </c>
      <c r="J151">
        <f t="shared" si="14"/>
        <v>919.2361306732021</v>
      </c>
      <c r="K151">
        <f t="shared" si="15"/>
        <v>1131.1361306732022</v>
      </c>
      <c r="L151">
        <f t="shared" si="12"/>
        <v>1122.590130673202</v>
      </c>
      <c r="M151">
        <f t="shared" si="16"/>
        <v>1126.8631306732022</v>
      </c>
      <c r="N151" s="25">
        <v>-3.5</v>
      </c>
      <c r="O151" s="25">
        <v>61.9</v>
      </c>
      <c r="P151">
        <v>27.8</v>
      </c>
      <c r="Q151">
        <f t="shared" si="17"/>
        <v>28.05</v>
      </c>
      <c r="S151">
        <v>3.03E-05</v>
      </c>
      <c r="T151">
        <v>1.9E-05</v>
      </c>
      <c r="U151">
        <v>1.18E-05</v>
      </c>
      <c r="V151">
        <v>9.07E-07</v>
      </c>
      <c r="W151">
        <v>3.47E-07</v>
      </c>
      <c r="X151">
        <v>-1.37E-06</v>
      </c>
      <c r="Y151" s="28">
        <v>885.7</v>
      </c>
      <c r="Z151" s="28">
        <v>295</v>
      </c>
      <c r="AA151" s="28">
        <v>287.4</v>
      </c>
      <c r="AB151" s="28">
        <v>15.4</v>
      </c>
      <c r="AC151">
        <v>19653</v>
      </c>
      <c r="AD151">
        <v>11586</v>
      </c>
      <c r="AE151">
        <v>950</v>
      </c>
      <c r="AF151">
        <v>378</v>
      </c>
      <c r="AG151">
        <v>98</v>
      </c>
      <c r="AH151">
        <v>36</v>
      </c>
      <c r="AI151">
        <v>72</v>
      </c>
      <c r="AJ151" s="25"/>
      <c r="AK151" s="25"/>
      <c r="AL151" s="25"/>
      <c r="AM151" s="25"/>
      <c r="AN151" s="25"/>
      <c r="AO151" s="25"/>
      <c r="AP151">
        <v>1.08</v>
      </c>
      <c r="AS151">
        <v>0.081</v>
      </c>
      <c r="AW151">
        <v>0.036</v>
      </c>
    </row>
    <row r="152" spans="1:49" ht="12.75">
      <c r="A152" s="21">
        <v>37687</v>
      </c>
      <c r="B152" s="22">
        <v>66</v>
      </c>
      <c r="C152" s="23">
        <v>0.832407415</v>
      </c>
      <c r="D152" s="3">
        <v>0.832407415</v>
      </c>
      <c r="E152" s="24">
        <v>0</v>
      </c>
      <c r="F152">
        <v>39.55996497</v>
      </c>
      <c r="G152">
        <v>-78.21194717</v>
      </c>
      <c r="H152" s="25">
        <v>942.6</v>
      </c>
      <c r="I152">
        <f t="shared" si="13"/>
        <v>906.27</v>
      </c>
      <c r="J152">
        <f t="shared" si="14"/>
        <v>926.5631201275752</v>
      </c>
      <c r="K152">
        <f t="shared" si="15"/>
        <v>1138.4631201275752</v>
      </c>
      <c r="L152">
        <f t="shared" si="12"/>
        <v>1129.9171201275751</v>
      </c>
      <c r="M152">
        <f t="shared" si="16"/>
        <v>1134.190120127575</v>
      </c>
      <c r="N152" s="25">
        <v>-3.5</v>
      </c>
      <c r="O152" s="25">
        <v>62</v>
      </c>
      <c r="P152">
        <v>28.3</v>
      </c>
      <c r="Q152">
        <f t="shared" si="17"/>
        <v>28.05</v>
      </c>
      <c r="AC152" s="28"/>
      <c r="AD152">
        <v>11490</v>
      </c>
      <c r="AE152">
        <v>918</v>
      </c>
      <c r="AF152">
        <v>382</v>
      </c>
      <c r="AG152">
        <v>79</v>
      </c>
      <c r="AH152">
        <v>33</v>
      </c>
      <c r="AI152">
        <v>72</v>
      </c>
      <c r="AJ152" s="25"/>
      <c r="AK152" s="25"/>
      <c r="AL152" s="25"/>
      <c r="AM152" s="25"/>
      <c r="AN152" s="25"/>
      <c r="AO152" s="25"/>
      <c r="AP152">
        <v>1.18</v>
      </c>
      <c r="AS152">
        <v>0.061</v>
      </c>
      <c r="AW152">
        <v>0.033</v>
      </c>
    </row>
    <row r="153" spans="1:49" ht="12.75">
      <c r="A153" s="21">
        <v>37687</v>
      </c>
      <c r="B153" s="22">
        <v>66</v>
      </c>
      <c r="C153" s="23">
        <v>0.832523167</v>
      </c>
      <c r="D153" s="3">
        <v>0.832523167</v>
      </c>
      <c r="E153" s="24">
        <v>0</v>
      </c>
      <c r="F153">
        <v>39.55826488</v>
      </c>
      <c r="G153">
        <v>-78.20335447</v>
      </c>
      <c r="H153" s="25">
        <v>944.1</v>
      </c>
      <c r="I153">
        <f t="shared" si="13"/>
        <v>907.77</v>
      </c>
      <c r="J153">
        <f t="shared" si="14"/>
        <v>912.8303139084632</v>
      </c>
      <c r="K153">
        <f t="shared" si="15"/>
        <v>1124.7303139084631</v>
      </c>
      <c r="L153">
        <f t="shared" si="12"/>
        <v>1116.184313908463</v>
      </c>
      <c r="M153">
        <f t="shared" si="16"/>
        <v>1120.4573139084632</v>
      </c>
      <c r="N153" s="25">
        <v>-3.3</v>
      </c>
      <c r="O153" s="25">
        <v>61.9</v>
      </c>
      <c r="P153">
        <v>29.2</v>
      </c>
      <c r="Q153">
        <f t="shared" si="17"/>
        <v>28.75</v>
      </c>
      <c r="AC153" s="28"/>
      <c r="AD153">
        <v>11570</v>
      </c>
      <c r="AE153">
        <v>935</v>
      </c>
      <c r="AF153">
        <v>412</v>
      </c>
      <c r="AG153">
        <v>84</v>
      </c>
      <c r="AH153">
        <v>27</v>
      </c>
      <c r="AI153">
        <v>61</v>
      </c>
      <c r="AJ153" s="25"/>
      <c r="AK153" s="25"/>
      <c r="AL153" s="25"/>
      <c r="AM153" s="25"/>
      <c r="AN153" s="25"/>
      <c r="AO153" s="25"/>
      <c r="AP153">
        <v>1.241</v>
      </c>
      <c r="AS153">
        <v>0.051</v>
      </c>
      <c r="AW153">
        <v>0.033</v>
      </c>
    </row>
    <row r="154" spans="1:49" ht="12.75">
      <c r="A154" s="21">
        <v>37687</v>
      </c>
      <c r="B154" s="22">
        <v>66</v>
      </c>
      <c r="C154" s="23">
        <v>0.83263886</v>
      </c>
      <c r="D154" s="3">
        <v>0.83263886</v>
      </c>
      <c r="E154" s="24">
        <v>0</v>
      </c>
      <c r="F154">
        <v>39.55673965</v>
      </c>
      <c r="G154">
        <v>-78.19483224</v>
      </c>
      <c r="H154" s="25">
        <v>943.9</v>
      </c>
      <c r="I154">
        <f t="shared" si="13"/>
        <v>907.5699999999999</v>
      </c>
      <c r="J154">
        <f t="shared" si="14"/>
        <v>914.6600430843974</v>
      </c>
      <c r="K154">
        <f t="shared" si="15"/>
        <v>1126.5600430843974</v>
      </c>
      <c r="L154">
        <f t="shared" si="12"/>
        <v>1118.0140430843974</v>
      </c>
      <c r="M154">
        <f t="shared" si="16"/>
        <v>1122.2870430843973</v>
      </c>
      <c r="N154" s="25">
        <v>-3.9</v>
      </c>
      <c r="O154" s="25">
        <v>61.6</v>
      </c>
      <c r="P154">
        <v>29.8</v>
      </c>
      <c r="Q154">
        <f t="shared" si="17"/>
        <v>29.5</v>
      </c>
      <c r="S154">
        <v>2.97E-05</v>
      </c>
      <c r="T154">
        <v>1.94E-05</v>
      </c>
      <c r="U154">
        <v>1.13E-05</v>
      </c>
      <c r="V154">
        <v>9.7E-07</v>
      </c>
      <c r="W154">
        <v>2.95E-07</v>
      </c>
      <c r="X154">
        <v>-1.43E-06</v>
      </c>
      <c r="Y154" s="28">
        <v>886</v>
      </c>
      <c r="Z154" s="28">
        <v>295</v>
      </c>
      <c r="AA154" s="28">
        <v>287.3</v>
      </c>
      <c r="AB154" s="28">
        <v>15.6</v>
      </c>
      <c r="AC154" s="28"/>
      <c r="AD154">
        <v>11813</v>
      </c>
      <c r="AE154">
        <v>893</v>
      </c>
      <c r="AF154">
        <v>374</v>
      </c>
      <c r="AG154">
        <v>84</v>
      </c>
      <c r="AH154">
        <v>27</v>
      </c>
      <c r="AI154">
        <v>69</v>
      </c>
      <c r="AJ154" s="25"/>
      <c r="AK154" s="25"/>
      <c r="AL154" s="25"/>
      <c r="AM154" s="25"/>
      <c r="AN154" s="25"/>
      <c r="AO154" s="25"/>
      <c r="AP154">
        <v>1.269</v>
      </c>
      <c r="AS154">
        <v>0.051</v>
      </c>
      <c r="AW154">
        <v>0.037</v>
      </c>
    </row>
    <row r="155" spans="1:49" ht="12.75">
      <c r="A155" s="21">
        <v>37687</v>
      </c>
      <c r="B155" s="22">
        <v>66</v>
      </c>
      <c r="C155" s="23">
        <v>0.832754612</v>
      </c>
      <c r="D155" s="3">
        <v>0.832754612</v>
      </c>
      <c r="E155" s="24">
        <v>0</v>
      </c>
      <c r="F155">
        <v>39.55534393</v>
      </c>
      <c r="G155">
        <v>-78.18606721</v>
      </c>
      <c r="H155" s="25">
        <v>944.4</v>
      </c>
      <c r="I155">
        <f t="shared" si="13"/>
        <v>908.0699999999999</v>
      </c>
      <c r="J155">
        <f t="shared" si="14"/>
        <v>910.0864758673752</v>
      </c>
      <c r="K155">
        <f t="shared" si="15"/>
        <v>1121.9864758673752</v>
      </c>
      <c r="L155">
        <f t="shared" si="12"/>
        <v>1113.4404758673752</v>
      </c>
      <c r="M155">
        <f t="shared" si="16"/>
        <v>1117.713475867375</v>
      </c>
      <c r="N155" s="25">
        <v>-3.9</v>
      </c>
      <c r="O155" s="25">
        <v>61.6</v>
      </c>
      <c r="P155">
        <v>28.8</v>
      </c>
      <c r="Q155">
        <f t="shared" si="17"/>
        <v>29.3</v>
      </c>
      <c r="AC155" s="28"/>
      <c r="AD155">
        <v>11910</v>
      </c>
      <c r="AE155">
        <v>911</v>
      </c>
      <c r="AF155">
        <v>347</v>
      </c>
      <c r="AG155">
        <v>96</v>
      </c>
      <c r="AH155">
        <v>32</v>
      </c>
      <c r="AI155">
        <v>72</v>
      </c>
      <c r="AJ155" s="25"/>
      <c r="AK155" s="25"/>
      <c r="AL155" s="25"/>
      <c r="AM155" s="25"/>
      <c r="AN155" s="25"/>
      <c r="AO155" s="25"/>
      <c r="AP155">
        <v>1.291</v>
      </c>
      <c r="AS155">
        <v>0.061</v>
      </c>
      <c r="AW155">
        <v>0.039</v>
      </c>
    </row>
    <row r="156" spans="1:49" ht="12.75">
      <c r="A156" s="21">
        <v>37687</v>
      </c>
      <c r="B156" s="22">
        <v>66</v>
      </c>
      <c r="C156" s="23">
        <v>0.832870364</v>
      </c>
      <c r="D156" s="3">
        <v>0.832870364</v>
      </c>
      <c r="E156" s="24">
        <v>0</v>
      </c>
      <c r="F156">
        <v>39.55413502</v>
      </c>
      <c r="G156">
        <v>-78.17727313</v>
      </c>
      <c r="H156" s="25">
        <v>945</v>
      </c>
      <c r="I156">
        <f t="shared" si="13"/>
        <v>908.67</v>
      </c>
      <c r="J156">
        <f t="shared" si="14"/>
        <v>904.601518191155</v>
      </c>
      <c r="K156">
        <f t="shared" si="15"/>
        <v>1116.5015181911551</v>
      </c>
      <c r="L156">
        <f t="shared" si="12"/>
        <v>1107.955518191155</v>
      </c>
      <c r="M156">
        <f t="shared" si="16"/>
        <v>1112.2285181911552</v>
      </c>
      <c r="N156" s="25">
        <v>-2.5</v>
      </c>
      <c r="O156" s="25">
        <v>61.6</v>
      </c>
      <c r="P156">
        <v>28.3</v>
      </c>
      <c r="Q156">
        <f t="shared" si="17"/>
        <v>28.55</v>
      </c>
      <c r="AC156" s="28"/>
      <c r="AD156">
        <v>12029</v>
      </c>
      <c r="AE156">
        <v>939</v>
      </c>
      <c r="AF156">
        <v>422</v>
      </c>
      <c r="AG156">
        <v>93</v>
      </c>
      <c r="AH156">
        <v>34</v>
      </c>
      <c r="AI156">
        <v>96</v>
      </c>
      <c r="AJ156" s="25"/>
      <c r="AK156" s="25"/>
      <c r="AL156" s="25"/>
      <c r="AM156" s="25"/>
      <c r="AN156" s="25"/>
      <c r="AO156" s="25"/>
      <c r="AP156">
        <v>1.201</v>
      </c>
      <c r="AS156">
        <v>0.052</v>
      </c>
      <c r="AW156">
        <v>0.036</v>
      </c>
    </row>
    <row r="157" spans="1:49" ht="12.75">
      <c r="A157" s="21">
        <v>37687</v>
      </c>
      <c r="B157" s="22">
        <v>66</v>
      </c>
      <c r="C157" s="23">
        <v>0.832986116</v>
      </c>
      <c r="D157" s="3">
        <v>0.832986116</v>
      </c>
      <c r="E157" s="24">
        <v>0</v>
      </c>
      <c r="F157">
        <v>39.55299249</v>
      </c>
      <c r="G157">
        <v>-78.16833219</v>
      </c>
      <c r="H157" s="25">
        <v>944.8</v>
      </c>
      <c r="I157">
        <f t="shared" si="13"/>
        <v>908.4699999999999</v>
      </c>
      <c r="J157">
        <f t="shared" si="14"/>
        <v>906.4294348966444</v>
      </c>
      <c r="K157">
        <f t="shared" si="15"/>
        <v>1118.3294348966444</v>
      </c>
      <c r="L157">
        <f t="shared" si="12"/>
        <v>1109.7834348966444</v>
      </c>
      <c r="M157">
        <f t="shared" si="16"/>
        <v>1114.0564348966445</v>
      </c>
      <c r="N157" s="25">
        <v>-2</v>
      </c>
      <c r="O157" s="25">
        <v>61</v>
      </c>
      <c r="P157">
        <v>27.2</v>
      </c>
      <c r="Q157">
        <f t="shared" si="17"/>
        <v>27.75</v>
      </c>
      <c r="S157">
        <v>2.95E-05</v>
      </c>
      <c r="T157">
        <v>1.88E-05</v>
      </c>
      <c r="U157">
        <v>1.11E-05</v>
      </c>
      <c r="V157">
        <v>9.55E-07</v>
      </c>
      <c r="W157">
        <v>3.08E-07</v>
      </c>
      <c r="X157">
        <v>-1.35E-06</v>
      </c>
      <c r="Y157" s="28">
        <v>887.4</v>
      </c>
      <c r="Z157" s="28">
        <v>294.9</v>
      </c>
      <c r="AA157" s="28">
        <v>287.2</v>
      </c>
      <c r="AB157" s="28">
        <v>15.6</v>
      </c>
      <c r="AC157">
        <v>20296</v>
      </c>
      <c r="AD157">
        <v>11856</v>
      </c>
      <c r="AE157">
        <v>923</v>
      </c>
      <c r="AF157">
        <v>370</v>
      </c>
      <c r="AG157">
        <v>67</v>
      </c>
      <c r="AH157">
        <v>34</v>
      </c>
      <c r="AI157">
        <v>71</v>
      </c>
      <c r="AJ157" s="25"/>
      <c r="AK157" s="25"/>
      <c r="AL157" s="25"/>
      <c r="AM157" s="25"/>
      <c r="AN157" s="25"/>
      <c r="AO157" s="25"/>
      <c r="AP157">
        <v>1.28</v>
      </c>
      <c r="AR157">
        <v>236.2341003</v>
      </c>
      <c r="AS157">
        <v>0.061</v>
      </c>
      <c r="AU157">
        <v>-0.31590873</v>
      </c>
      <c r="AW157">
        <v>0.034</v>
      </c>
    </row>
    <row r="158" spans="1:49" ht="12.75">
      <c r="A158" s="21">
        <v>37687</v>
      </c>
      <c r="B158" s="22">
        <v>66</v>
      </c>
      <c r="C158" s="23">
        <v>0.833101869</v>
      </c>
      <c r="D158" s="3">
        <v>0.833101869</v>
      </c>
      <c r="E158" s="24">
        <v>0</v>
      </c>
      <c r="F158">
        <v>39.55197697</v>
      </c>
      <c r="G158">
        <v>-78.15927823</v>
      </c>
      <c r="H158" s="25">
        <v>942.1</v>
      </c>
      <c r="I158">
        <f t="shared" si="13"/>
        <v>905.77</v>
      </c>
      <c r="J158">
        <f t="shared" si="14"/>
        <v>931.1457737018628</v>
      </c>
      <c r="K158">
        <f t="shared" si="15"/>
        <v>1143.0457737018628</v>
      </c>
      <c r="L158">
        <f t="shared" si="12"/>
        <v>1134.4997737018628</v>
      </c>
      <c r="M158">
        <f t="shared" si="16"/>
        <v>1138.7727737018627</v>
      </c>
      <c r="N158" s="25">
        <v>-2.6</v>
      </c>
      <c r="O158" s="25">
        <v>60.3</v>
      </c>
      <c r="P158">
        <v>28.2</v>
      </c>
      <c r="Q158">
        <f t="shared" si="17"/>
        <v>27.7</v>
      </c>
      <c r="AC158" s="28"/>
      <c r="AD158">
        <v>12394</v>
      </c>
      <c r="AE158">
        <v>936</v>
      </c>
      <c r="AF158">
        <v>381</v>
      </c>
      <c r="AG158">
        <v>84</v>
      </c>
      <c r="AH158">
        <v>29</v>
      </c>
      <c r="AI158">
        <v>74</v>
      </c>
      <c r="AJ158" s="25"/>
      <c r="AK158" s="25"/>
      <c r="AL158" s="25"/>
      <c r="AM158" s="25"/>
      <c r="AN158" s="25"/>
      <c r="AO158" s="25"/>
      <c r="AP158">
        <v>1.23</v>
      </c>
      <c r="AR158">
        <v>236.2341003</v>
      </c>
      <c r="AS158">
        <v>0.051</v>
      </c>
      <c r="AU158">
        <v>-0.31590873</v>
      </c>
      <c r="AW158">
        <v>0.034</v>
      </c>
    </row>
    <row r="159" spans="1:49" ht="12.75">
      <c r="A159" s="21">
        <v>37687</v>
      </c>
      <c r="B159" s="22">
        <v>66</v>
      </c>
      <c r="C159" s="23">
        <v>0.833217621</v>
      </c>
      <c r="D159" s="3">
        <v>0.833217621</v>
      </c>
      <c r="E159" s="24">
        <v>0</v>
      </c>
      <c r="F159">
        <v>39.55119537</v>
      </c>
      <c r="G159">
        <v>-78.15019513</v>
      </c>
      <c r="H159" s="25">
        <v>940.1</v>
      </c>
      <c r="I159">
        <f t="shared" si="13"/>
        <v>903.77</v>
      </c>
      <c r="J159">
        <f t="shared" si="14"/>
        <v>949.5017199718084</v>
      </c>
      <c r="K159">
        <f t="shared" si="15"/>
        <v>1161.4017199718085</v>
      </c>
      <c r="L159">
        <f t="shared" si="12"/>
        <v>1152.8557199718084</v>
      </c>
      <c r="M159">
        <f t="shared" si="16"/>
        <v>1157.1287199718086</v>
      </c>
      <c r="N159" s="25">
        <v>-4.5</v>
      </c>
      <c r="O159" s="25">
        <v>60.2</v>
      </c>
      <c r="P159">
        <v>29.3</v>
      </c>
      <c r="Q159">
        <f t="shared" si="17"/>
        <v>28.75</v>
      </c>
      <c r="AC159" s="28"/>
      <c r="AD159">
        <v>13331</v>
      </c>
      <c r="AE159">
        <v>998</v>
      </c>
      <c r="AF159">
        <v>396</v>
      </c>
      <c r="AG159">
        <v>89</v>
      </c>
      <c r="AH159">
        <v>40</v>
      </c>
      <c r="AI159">
        <v>64</v>
      </c>
      <c r="AJ159" s="25"/>
      <c r="AK159" s="25"/>
      <c r="AL159" s="25"/>
      <c r="AM159" s="25"/>
      <c r="AN159" s="25"/>
      <c r="AO159" s="25"/>
      <c r="AP159">
        <v>1.28</v>
      </c>
      <c r="AR159">
        <v>229.0990143</v>
      </c>
      <c r="AS159">
        <v>0.042</v>
      </c>
      <c r="AU159">
        <v>-0.2408716977</v>
      </c>
      <c r="AW159">
        <v>0.031</v>
      </c>
    </row>
    <row r="160" spans="1:49" ht="12.75">
      <c r="A160" s="21">
        <v>37687</v>
      </c>
      <c r="B160" s="22">
        <v>66</v>
      </c>
      <c r="C160" s="23">
        <v>0.833333313</v>
      </c>
      <c r="D160" s="3">
        <v>0.833333313</v>
      </c>
      <c r="E160" s="24">
        <v>0</v>
      </c>
      <c r="F160">
        <v>39.55048036</v>
      </c>
      <c r="G160">
        <v>-78.14137426</v>
      </c>
      <c r="H160" s="25">
        <v>939.5</v>
      </c>
      <c r="I160">
        <f t="shared" si="13"/>
        <v>903.17</v>
      </c>
      <c r="J160">
        <f t="shared" si="14"/>
        <v>955.0164255030575</v>
      </c>
      <c r="K160">
        <f t="shared" si="15"/>
        <v>1166.9164255030576</v>
      </c>
      <c r="L160">
        <f t="shared" si="12"/>
        <v>1158.3704255030575</v>
      </c>
      <c r="M160">
        <f t="shared" si="16"/>
        <v>1162.6434255030576</v>
      </c>
      <c r="N160" s="25">
        <v>-4.2</v>
      </c>
      <c r="O160" s="25">
        <v>60.9</v>
      </c>
      <c r="P160">
        <v>28.9</v>
      </c>
      <c r="Q160">
        <f t="shared" si="17"/>
        <v>29.1</v>
      </c>
      <c r="S160">
        <v>2.88E-05</v>
      </c>
      <c r="T160">
        <v>1.83E-05</v>
      </c>
      <c r="U160">
        <v>1.07E-05</v>
      </c>
      <c r="V160">
        <v>9.94E-07</v>
      </c>
      <c r="W160">
        <v>2.17E-07</v>
      </c>
      <c r="X160">
        <v>-1.44E-06</v>
      </c>
      <c r="Y160" s="28">
        <v>883.3</v>
      </c>
      <c r="Z160" s="28">
        <v>294.9</v>
      </c>
      <c r="AA160" s="28">
        <v>287.1</v>
      </c>
      <c r="AB160" s="28">
        <v>15.8</v>
      </c>
      <c r="AC160" s="28"/>
      <c r="AD160">
        <v>13147</v>
      </c>
      <c r="AE160">
        <v>953</v>
      </c>
      <c r="AF160">
        <v>405</v>
      </c>
      <c r="AG160">
        <v>76</v>
      </c>
      <c r="AH160">
        <v>33</v>
      </c>
      <c r="AI160">
        <v>54</v>
      </c>
      <c r="AJ160" s="25"/>
      <c r="AK160" s="25"/>
      <c r="AL160" s="25"/>
      <c r="AM160" s="25"/>
      <c r="AN160" s="25"/>
      <c r="AO160" s="25"/>
      <c r="AP160">
        <v>1.261</v>
      </c>
      <c r="AR160">
        <v>221.9639282</v>
      </c>
      <c r="AS160">
        <v>0.042</v>
      </c>
      <c r="AU160">
        <v>-0.04497398809</v>
      </c>
      <c r="AW160">
        <v>0.035</v>
      </c>
    </row>
    <row r="161" spans="1:49" ht="12.75">
      <c r="A161" s="21">
        <v>37687</v>
      </c>
      <c r="B161" s="22">
        <v>66</v>
      </c>
      <c r="C161" s="23">
        <v>0.833449066</v>
      </c>
      <c r="D161" s="3">
        <v>0.833449066</v>
      </c>
      <c r="E161" s="24">
        <v>0</v>
      </c>
      <c r="F161">
        <v>39.54965783</v>
      </c>
      <c r="G161">
        <v>-78.13258003</v>
      </c>
      <c r="H161" s="25">
        <v>939.2</v>
      </c>
      <c r="I161">
        <f t="shared" si="13"/>
        <v>902.87</v>
      </c>
      <c r="J161">
        <f t="shared" si="14"/>
        <v>957.7751522582927</v>
      </c>
      <c r="K161">
        <f t="shared" si="15"/>
        <v>1169.6751522582927</v>
      </c>
      <c r="L161">
        <f t="shared" si="12"/>
        <v>1161.1291522582926</v>
      </c>
      <c r="M161">
        <f t="shared" si="16"/>
        <v>1165.4021522582925</v>
      </c>
      <c r="N161" s="25">
        <v>-4.7</v>
      </c>
      <c r="O161" s="25">
        <v>61.7</v>
      </c>
      <c r="P161">
        <v>28.7</v>
      </c>
      <c r="Q161">
        <f t="shared" si="17"/>
        <v>28.799999999999997</v>
      </c>
      <c r="AC161" s="28"/>
      <c r="AD161">
        <v>11490</v>
      </c>
      <c r="AE161">
        <v>931</v>
      </c>
      <c r="AF161">
        <v>377</v>
      </c>
      <c r="AG161">
        <v>115</v>
      </c>
      <c r="AH161">
        <v>41</v>
      </c>
      <c r="AI161">
        <v>66</v>
      </c>
      <c r="AJ161" s="25"/>
      <c r="AK161" s="25"/>
      <c r="AL161" s="25"/>
      <c r="AM161" s="25"/>
      <c r="AN161" s="25"/>
      <c r="AO161" s="25"/>
      <c r="AP161">
        <v>1.231</v>
      </c>
      <c r="AR161">
        <v>222.8546143</v>
      </c>
      <c r="AS161">
        <v>0.051</v>
      </c>
      <c r="AU161">
        <v>-0.1155191362</v>
      </c>
      <c r="AW161">
        <v>0.037</v>
      </c>
    </row>
    <row r="162" spans="1:49" ht="12.75">
      <c r="A162" s="21">
        <v>37687</v>
      </c>
      <c r="B162" s="22">
        <v>66</v>
      </c>
      <c r="C162" s="23">
        <v>0.833564818</v>
      </c>
      <c r="D162" s="3">
        <v>0.833564818</v>
      </c>
      <c r="E162" s="24">
        <v>0</v>
      </c>
      <c r="F162">
        <v>39.54911899</v>
      </c>
      <c r="G162">
        <v>-78.12379425</v>
      </c>
      <c r="H162" s="25">
        <v>939.4</v>
      </c>
      <c r="I162">
        <f t="shared" si="13"/>
        <v>903.0699999999999</v>
      </c>
      <c r="J162">
        <f t="shared" si="14"/>
        <v>955.9358992585359</v>
      </c>
      <c r="K162">
        <f t="shared" si="15"/>
        <v>1167.8358992585358</v>
      </c>
      <c r="L162">
        <f t="shared" si="12"/>
        <v>1159.2898992585358</v>
      </c>
      <c r="M162">
        <f t="shared" si="16"/>
        <v>1163.5628992585357</v>
      </c>
      <c r="N162" s="25">
        <v>-4.5</v>
      </c>
      <c r="O162" s="25">
        <v>62.2</v>
      </c>
      <c r="P162">
        <v>28.2</v>
      </c>
      <c r="Q162">
        <f t="shared" si="17"/>
        <v>28.45</v>
      </c>
      <c r="AC162" s="28"/>
      <c r="AD162">
        <v>11200</v>
      </c>
      <c r="AE162">
        <v>920</v>
      </c>
      <c r="AF162">
        <v>366</v>
      </c>
      <c r="AG162">
        <v>105</v>
      </c>
      <c r="AH162">
        <v>18</v>
      </c>
      <c r="AI162">
        <v>67</v>
      </c>
      <c r="AJ162" s="25"/>
      <c r="AK162" s="25"/>
      <c r="AL162" s="25"/>
      <c r="AM162" s="25"/>
      <c r="AN162" s="25"/>
      <c r="AO162" s="25"/>
      <c r="AP162">
        <v>1.201</v>
      </c>
      <c r="AR162">
        <v>219.2067871</v>
      </c>
      <c r="AS162">
        <v>0.082</v>
      </c>
      <c r="AU162">
        <v>-0.1302552372</v>
      </c>
      <c r="AW162">
        <v>0.038</v>
      </c>
    </row>
    <row r="163" spans="1:49" ht="12.75">
      <c r="A163" s="21">
        <v>37687</v>
      </c>
      <c r="B163" s="22">
        <v>66</v>
      </c>
      <c r="C163" s="23">
        <v>0.83368057</v>
      </c>
      <c r="D163" s="3">
        <v>0.83368057</v>
      </c>
      <c r="E163" s="24">
        <v>0</v>
      </c>
      <c r="F163">
        <v>39.54896759</v>
      </c>
      <c r="G163">
        <v>-78.11505016</v>
      </c>
      <c r="H163" s="25">
        <v>941.8</v>
      </c>
      <c r="I163">
        <f t="shared" si="13"/>
        <v>905.4699999999999</v>
      </c>
      <c r="J163">
        <f t="shared" si="14"/>
        <v>933.8965802591183</v>
      </c>
      <c r="K163">
        <f t="shared" si="15"/>
        <v>1145.7965802591184</v>
      </c>
      <c r="L163">
        <f t="shared" si="12"/>
        <v>1137.2505802591184</v>
      </c>
      <c r="M163">
        <f t="shared" si="16"/>
        <v>1141.5235802591183</v>
      </c>
      <c r="N163" s="25">
        <v>-4.2</v>
      </c>
      <c r="O163" s="25">
        <v>62.3</v>
      </c>
      <c r="P163">
        <v>28.8</v>
      </c>
      <c r="Q163">
        <f t="shared" si="17"/>
        <v>28.5</v>
      </c>
      <c r="AC163">
        <v>21582</v>
      </c>
      <c r="AD163">
        <v>10717</v>
      </c>
      <c r="AE163">
        <v>833</v>
      </c>
      <c r="AF163">
        <v>368</v>
      </c>
      <c r="AG163">
        <v>95</v>
      </c>
      <c r="AH163">
        <v>27</v>
      </c>
      <c r="AI163">
        <v>85</v>
      </c>
      <c r="AJ163" s="25"/>
      <c r="AK163" s="25"/>
      <c r="AL163" s="25"/>
      <c r="AM163" s="25"/>
      <c r="AN163" s="25"/>
      <c r="AO163" s="25"/>
      <c r="AP163">
        <v>1.239</v>
      </c>
      <c r="AR163">
        <v>215.8013153</v>
      </c>
      <c r="AS163">
        <v>0.041</v>
      </c>
      <c r="AU163">
        <v>-0.09312454611</v>
      </c>
      <c r="AW163">
        <v>0.034</v>
      </c>
    </row>
    <row r="164" spans="1:49" ht="12.75">
      <c r="A164" s="21">
        <v>37687</v>
      </c>
      <c r="B164" s="22">
        <v>66</v>
      </c>
      <c r="C164" s="23">
        <v>0.833796322</v>
      </c>
      <c r="D164" s="3">
        <v>0.833796322</v>
      </c>
      <c r="E164" s="24">
        <v>0</v>
      </c>
      <c r="F164">
        <v>39.54869085</v>
      </c>
      <c r="G164">
        <v>-78.10636695</v>
      </c>
      <c r="H164" s="25">
        <v>941.8</v>
      </c>
      <c r="I164">
        <f t="shared" si="13"/>
        <v>905.4699999999999</v>
      </c>
      <c r="J164">
        <f t="shared" si="14"/>
        <v>933.8965802591183</v>
      </c>
      <c r="K164">
        <f t="shared" si="15"/>
        <v>1145.7965802591184</v>
      </c>
      <c r="L164">
        <f t="shared" si="12"/>
        <v>1137.2505802591184</v>
      </c>
      <c r="M164">
        <f t="shared" si="16"/>
        <v>1141.5235802591183</v>
      </c>
      <c r="N164" s="25">
        <v>-4.5</v>
      </c>
      <c r="O164" s="25">
        <v>62.5</v>
      </c>
      <c r="P164">
        <v>28.8</v>
      </c>
      <c r="Q164">
        <f t="shared" si="17"/>
        <v>28.8</v>
      </c>
      <c r="S164">
        <v>2.82E-05</v>
      </c>
      <c r="T164">
        <v>1.83E-05</v>
      </c>
      <c r="U164">
        <v>1.05E-05</v>
      </c>
      <c r="V164">
        <v>9.7E-07</v>
      </c>
      <c r="W164">
        <v>2.71E-07</v>
      </c>
      <c r="X164">
        <v>-1.54E-06</v>
      </c>
      <c r="Y164" s="28">
        <v>883.1</v>
      </c>
      <c r="Z164" s="28">
        <v>294.9</v>
      </c>
      <c r="AA164" s="28">
        <v>287</v>
      </c>
      <c r="AB164" s="28">
        <v>16</v>
      </c>
      <c r="AC164" s="28"/>
      <c r="AD164">
        <v>11380</v>
      </c>
      <c r="AE164">
        <v>851</v>
      </c>
      <c r="AF164">
        <v>399</v>
      </c>
      <c r="AG164">
        <v>88</v>
      </c>
      <c r="AH164">
        <v>33</v>
      </c>
      <c r="AI164">
        <v>77</v>
      </c>
      <c r="AJ164" s="25"/>
      <c r="AK164" s="25"/>
      <c r="AL164" s="25"/>
      <c r="AM164" s="25"/>
      <c r="AN164" s="25"/>
      <c r="AO164" s="25"/>
      <c r="AP164">
        <v>1.221</v>
      </c>
      <c r="AR164">
        <v>227.4402466</v>
      </c>
      <c r="AS164">
        <v>0.051</v>
      </c>
      <c r="AU164">
        <v>-0.1587255299</v>
      </c>
      <c r="AW164">
        <v>0.034</v>
      </c>
    </row>
    <row r="165" spans="1:49" ht="12.75">
      <c r="A165" s="21">
        <v>37687</v>
      </c>
      <c r="B165" s="22">
        <v>66</v>
      </c>
      <c r="C165" s="23">
        <v>0.833912015</v>
      </c>
      <c r="D165" s="3">
        <v>0.833912015</v>
      </c>
      <c r="E165" s="24">
        <v>0</v>
      </c>
      <c r="F165">
        <v>39.54805505</v>
      </c>
      <c r="G165">
        <v>-78.09745502</v>
      </c>
      <c r="H165" s="25">
        <v>942.7</v>
      </c>
      <c r="I165">
        <f t="shared" si="13"/>
        <v>906.37</v>
      </c>
      <c r="J165">
        <f t="shared" si="14"/>
        <v>925.6468928148793</v>
      </c>
      <c r="K165">
        <f t="shared" si="15"/>
        <v>1137.5468928148794</v>
      </c>
      <c r="L165">
        <f t="shared" si="12"/>
        <v>1129.0008928148793</v>
      </c>
      <c r="M165">
        <f t="shared" si="16"/>
        <v>1133.2738928148792</v>
      </c>
      <c r="N165" s="25">
        <v>-3.6</v>
      </c>
      <c r="O165" s="25">
        <v>62.6</v>
      </c>
      <c r="P165">
        <v>29.3</v>
      </c>
      <c r="Q165">
        <f t="shared" si="17"/>
        <v>29.05</v>
      </c>
      <c r="AC165" s="28"/>
      <c r="AD165">
        <v>10979</v>
      </c>
      <c r="AE165">
        <v>869</v>
      </c>
      <c r="AF165">
        <v>374</v>
      </c>
      <c r="AG165">
        <v>79</v>
      </c>
      <c r="AH165">
        <v>35</v>
      </c>
      <c r="AI165">
        <v>78</v>
      </c>
      <c r="AJ165" s="25"/>
      <c r="AK165" s="25"/>
      <c r="AL165" s="25"/>
      <c r="AM165" s="25"/>
      <c r="AN165" s="25"/>
      <c r="AO165" s="25"/>
      <c r="AP165">
        <v>1.2</v>
      </c>
      <c r="AR165">
        <v>231.9755402</v>
      </c>
      <c r="AS165">
        <v>0.051</v>
      </c>
      <c r="AU165">
        <v>-0.1569806486</v>
      </c>
      <c r="AW165">
        <v>0.032</v>
      </c>
    </row>
    <row r="166" spans="1:49" ht="12.75">
      <c r="A166" s="21">
        <v>37687</v>
      </c>
      <c r="B166" s="22">
        <v>66</v>
      </c>
      <c r="C166" s="23">
        <v>0.834027767</v>
      </c>
      <c r="D166" s="3">
        <v>0.834027767</v>
      </c>
      <c r="E166" s="24">
        <v>0</v>
      </c>
      <c r="F166">
        <v>39.54734908</v>
      </c>
      <c r="G166">
        <v>-78.08856989</v>
      </c>
      <c r="H166" s="25">
        <v>944.3</v>
      </c>
      <c r="I166">
        <f t="shared" si="13"/>
        <v>907.9699999999999</v>
      </c>
      <c r="J166">
        <f t="shared" si="14"/>
        <v>911.000987814292</v>
      </c>
      <c r="K166">
        <f t="shared" si="15"/>
        <v>1122.900987814292</v>
      </c>
      <c r="L166">
        <f t="shared" si="12"/>
        <v>1114.354987814292</v>
      </c>
      <c r="M166">
        <f t="shared" si="16"/>
        <v>1118.6279878142918</v>
      </c>
      <c r="N166" s="25">
        <v>-3.1</v>
      </c>
      <c r="O166" s="25">
        <v>62.1</v>
      </c>
      <c r="P166">
        <v>29.2</v>
      </c>
      <c r="Q166">
        <f t="shared" si="17"/>
        <v>29.25</v>
      </c>
      <c r="AC166" s="28"/>
      <c r="AD166">
        <v>11518</v>
      </c>
      <c r="AE166">
        <v>881</v>
      </c>
      <c r="AF166">
        <v>385</v>
      </c>
      <c r="AG166">
        <v>106</v>
      </c>
      <c r="AH166">
        <v>35</v>
      </c>
      <c r="AI166">
        <v>62</v>
      </c>
      <c r="AJ166" s="25"/>
      <c r="AK166" s="25"/>
      <c r="AL166" s="25"/>
      <c r="AM166" s="25"/>
      <c r="AN166" s="25"/>
      <c r="AO166" s="25"/>
      <c r="AP166">
        <v>1.367</v>
      </c>
      <c r="AR166">
        <v>237.2190094</v>
      </c>
      <c r="AS166">
        <v>0.031</v>
      </c>
      <c r="AU166">
        <v>-0.2403876036</v>
      </c>
      <c r="AW166">
        <v>0.031</v>
      </c>
    </row>
    <row r="167" spans="1:49" ht="12.75">
      <c r="A167" s="21">
        <v>37687</v>
      </c>
      <c r="B167" s="22">
        <v>66</v>
      </c>
      <c r="C167" s="23">
        <v>0.834143519</v>
      </c>
      <c r="D167" s="3">
        <v>0.834143519</v>
      </c>
      <c r="E167" s="24">
        <v>0</v>
      </c>
      <c r="F167">
        <v>39.54670135</v>
      </c>
      <c r="G167">
        <v>-78.07965364</v>
      </c>
      <c r="H167" s="25">
        <v>945.9</v>
      </c>
      <c r="I167">
        <f t="shared" si="13"/>
        <v>909.5699999999999</v>
      </c>
      <c r="J167">
        <f t="shared" si="14"/>
        <v>896.3808687222595</v>
      </c>
      <c r="K167">
        <f t="shared" si="15"/>
        <v>1108.2808687222596</v>
      </c>
      <c r="L167">
        <f t="shared" si="12"/>
        <v>1099.7348687222595</v>
      </c>
      <c r="M167">
        <f t="shared" si="16"/>
        <v>1104.0078687222594</v>
      </c>
      <c r="N167" s="25">
        <v>-2</v>
      </c>
      <c r="O167" s="25">
        <v>61.1</v>
      </c>
      <c r="P167">
        <v>29.6</v>
      </c>
      <c r="Q167">
        <f t="shared" si="17"/>
        <v>29.4</v>
      </c>
      <c r="S167">
        <v>2.76E-05</v>
      </c>
      <c r="T167">
        <v>1.79E-05</v>
      </c>
      <c r="U167">
        <v>1.06E-05</v>
      </c>
      <c r="V167">
        <v>9.27E-07</v>
      </c>
      <c r="W167">
        <v>2.82E-07</v>
      </c>
      <c r="X167">
        <v>-1.43E-06</v>
      </c>
      <c r="Y167" s="28">
        <v>886</v>
      </c>
      <c r="Z167" s="28">
        <v>294.8</v>
      </c>
      <c r="AA167" s="28">
        <v>286.9</v>
      </c>
      <c r="AB167" s="28">
        <v>15.6</v>
      </c>
      <c r="AC167" s="28"/>
      <c r="AD167">
        <v>11640</v>
      </c>
      <c r="AE167">
        <v>867</v>
      </c>
      <c r="AF167">
        <v>360</v>
      </c>
      <c r="AG167">
        <v>100</v>
      </c>
      <c r="AH167">
        <v>34</v>
      </c>
      <c r="AI167">
        <v>76</v>
      </c>
      <c r="AJ167" s="25"/>
      <c r="AK167" s="25"/>
      <c r="AL167" s="25"/>
      <c r="AM167" s="25"/>
      <c r="AN167" s="25"/>
      <c r="AO167" s="25"/>
      <c r="AP167">
        <v>1.29</v>
      </c>
      <c r="AR167">
        <v>240.2057953</v>
      </c>
      <c r="AS167">
        <v>0.051</v>
      </c>
      <c r="AU167">
        <v>-0.2189349383</v>
      </c>
      <c r="AW167">
        <v>0.037</v>
      </c>
    </row>
    <row r="168" spans="1:49" ht="12.75">
      <c r="A168" s="21">
        <v>37687</v>
      </c>
      <c r="B168" s="22">
        <v>66</v>
      </c>
      <c r="C168" s="23">
        <v>0.834259272</v>
      </c>
      <c r="D168" s="3">
        <v>0.834259272</v>
      </c>
      <c r="E168" s="24">
        <v>0</v>
      </c>
      <c r="F168">
        <v>39.54614364</v>
      </c>
      <c r="G168">
        <v>-78.07074467</v>
      </c>
      <c r="H168" s="25">
        <v>946.3</v>
      </c>
      <c r="I168">
        <f t="shared" si="13"/>
        <v>909.9699999999999</v>
      </c>
      <c r="J168">
        <f t="shared" si="14"/>
        <v>892.7298573652038</v>
      </c>
      <c r="K168">
        <f t="shared" si="15"/>
        <v>1104.6298573652039</v>
      </c>
      <c r="L168">
        <f t="shared" si="12"/>
        <v>1096.0838573652038</v>
      </c>
      <c r="M168">
        <f t="shared" si="16"/>
        <v>1100.3568573652037</v>
      </c>
      <c r="N168" s="25">
        <v>-1.7</v>
      </c>
      <c r="O168" s="25">
        <v>59.8</v>
      </c>
      <c r="P168">
        <v>29.7</v>
      </c>
      <c r="Q168">
        <f t="shared" si="17"/>
        <v>29.65</v>
      </c>
      <c r="AC168" s="28"/>
      <c r="AD168">
        <v>11998</v>
      </c>
      <c r="AE168">
        <v>926</v>
      </c>
      <c r="AF168">
        <v>375</v>
      </c>
      <c r="AG168">
        <v>101</v>
      </c>
      <c r="AH168">
        <v>29</v>
      </c>
      <c r="AI168">
        <v>49</v>
      </c>
      <c r="AJ168" s="25"/>
      <c r="AK168" s="25"/>
      <c r="AL168" s="25"/>
      <c r="AM168" s="25"/>
      <c r="AN168" s="25"/>
      <c r="AO168" s="25"/>
      <c r="AP168">
        <v>1.269</v>
      </c>
      <c r="AR168">
        <v>251.5236816</v>
      </c>
      <c r="AS168">
        <v>0.051</v>
      </c>
      <c r="AU168">
        <v>-0.2426179349</v>
      </c>
      <c r="AW168">
        <v>0.038</v>
      </c>
    </row>
    <row r="169" spans="1:49" ht="12.75">
      <c r="A169" s="21">
        <v>37687</v>
      </c>
      <c r="B169" s="22">
        <v>66</v>
      </c>
      <c r="C169" s="23">
        <v>0.834375024</v>
      </c>
      <c r="D169" s="3">
        <v>0.834375024</v>
      </c>
      <c r="E169" s="24">
        <v>0</v>
      </c>
      <c r="F169">
        <v>39.54564024</v>
      </c>
      <c r="G169">
        <v>-78.06165267</v>
      </c>
      <c r="H169" s="25">
        <v>944.3</v>
      </c>
      <c r="I169">
        <f t="shared" si="13"/>
        <v>907.9699999999999</v>
      </c>
      <c r="J169">
        <f t="shared" si="14"/>
        <v>911.000987814292</v>
      </c>
      <c r="K169">
        <f t="shared" si="15"/>
        <v>1122.900987814292</v>
      </c>
      <c r="L169">
        <f t="shared" si="12"/>
        <v>1114.354987814292</v>
      </c>
      <c r="M169">
        <f t="shared" si="16"/>
        <v>1118.6279878142918</v>
      </c>
      <c r="N169" s="25">
        <v>-3</v>
      </c>
      <c r="O169" s="25">
        <v>59.2</v>
      </c>
      <c r="P169">
        <v>29.3</v>
      </c>
      <c r="Q169">
        <f t="shared" si="17"/>
        <v>29.5</v>
      </c>
      <c r="AC169">
        <v>24224</v>
      </c>
      <c r="AD169">
        <v>11166</v>
      </c>
      <c r="AE169">
        <v>935</v>
      </c>
      <c r="AF169">
        <v>354</v>
      </c>
      <c r="AG169">
        <v>77</v>
      </c>
      <c r="AH169">
        <v>29</v>
      </c>
      <c r="AI169">
        <v>59</v>
      </c>
      <c r="AJ169" s="25"/>
      <c r="AK169" s="25"/>
      <c r="AL169" s="25"/>
      <c r="AM169" s="25"/>
      <c r="AN169" s="25"/>
      <c r="AO169" s="25"/>
      <c r="AP169">
        <v>1.341</v>
      </c>
      <c r="AR169">
        <v>246.4186401</v>
      </c>
      <c r="AS169">
        <v>0.051</v>
      </c>
      <c r="AU169">
        <v>-0.1719759554</v>
      </c>
      <c r="AW169">
        <v>0.036</v>
      </c>
    </row>
    <row r="170" spans="1:49" ht="12.75">
      <c r="A170" s="21">
        <v>37687</v>
      </c>
      <c r="B170" s="22">
        <v>66</v>
      </c>
      <c r="C170" s="23">
        <v>0.834490716</v>
      </c>
      <c r="D170" s="3">
        <v>0.834490716</v>
      </c>
      <c r="E170" s="24">
        <v>0</v>
      </c>
      <c r="F170">
        <v>39.54517972</v>
      </c>
      <c r="G170">
        <v>-78.05239371</v>
      </c>
      <c r="H170" s="25">
        <v>943.6</v>
      </c>
      <c r="I170">
        <f t="shared" si="13"/>
        <v>907.27</v>
      </c>
      <c r="J170">
        <f t="shared" si="14"/>
        <v>917.4053930152897</v>
      </c>
      <c r="K170">
        <f t="shared" si="15"/>
        <v>1129.3053930152898</v>
      </c>
      <c r="L170">
        <f t="shared" si="12"/>
        <v>1120.7593930152898</v>
      </c>
      <c r="M170">
        <f t="shared" si="16"/>
        <v>1125.03239301529</v>
      </c>
      <c r="N170" s="25">
        <v>-3.9</v>
      </c>
      <c r="O170" s="25">
        <v>59.7</v>
      </c>
      <c r="P170">
        <v>28.7</v>
      </c>
      <c r="Q170">
        <f t="shared" si="17"/>
        <v>29</v>
      </c>
      <c r="S170">
        <v>2.88E-05</v>
      </c>
      <c r="T170">
        <v>1.79E-05</v>
      </c>
      <c r="U170">
        <v>1.14E-05</v>
      </c>
      <c r="V170">
        <v>9.88E-07</v>
      </c>
      <c r="W170">
        <v>2.66E-07</v>
      </c>
      <c r="X170">
        <v>-1.23E-06</v>
      </c>
      <c r="Y170" s="28">
        <v>887.8</v>
      </c>
      <c r="Z170" s="28">
        <v>294.8</v>
      </c>
      <c r="AA170" s="28">
        <v>286.8</v>
      </c>
      <c r="AB170" s="28">
        <v>15.2</v>
      </c>
      <c r="AC170" s="28"/>
      <c r="AD170">
        <v>10626</v>
      </c>
      <c r="AE170">
        <v>858</v>
      </c>
      <c r="AF170">
        <v>386</v>
      </c>
      <c r="AG170">
        <v>82</v>
      </c>
      <c r="AH170">
        <v>37</v>
      </c>
      <c r="AI170">
        <v>73</v>
      </c>
      <c r="AJ170" s="25"/>
      <c r="AK170" s="25"/>
      <c r="AL170" s="25"/>
      <c r="AM170" s="25"/>
      <c r="AN170" s="25"/>
      <c r="AO170" s="25"/>
      <c r="AP170">
        <v>1.209</v>
      </c>
      <c r="AR170">
        <v>238.6005402</v>
      </c>
      <c r="AS170">
        <v>0.044</v>
      </c>
      <c r="AU170">
        <v>-0.161990568</v>
      </c>
      <c r="AW170">
        <v>0.034</v>
      </c>
    </row>
    <row r="171" spans="1:49" ht="12.75">
      <c r="A171" s="21">
        <v>37687</v>
      </c>
      <c r="B171" s="22">
        <v>66</v>
      </c>
      <c r="C171" s="23">
        <v>0.834606469</v>
      </c>
      <c r="D171" s="3">
        <v>0.834606469</v>
      </c>
      <c r="E171" s="24">
        <v>0</v>
      </c>
      <c r="F171">
        <v>39.54472531</v>
      </c>
      <c r="G171">
        <v>-78.04323173</v>
      </c>
      <c r="H171" s="25">
        <v>943.7</v>
      </c>
      <c r="I171">
        <f t="shared" si="13"/>
        <v>907.37</v>
      </c>
      <c r="J171">
        <f t="shared" si="14"/>
        <v>916.4901755197643</v>
      </c>
      <c r="K171">
        <f t="shared" si="15"/>
        <v>1128.3901755197644</v>
      </c>
      <c r="L171">
        <f t="shared" si="12"/>
        <v>1119.8441755197643</v>
      </c>
      <c r="M171">
        <f t="shared" si="16"/>
        <v>1124.1171755197643</v>
      </c>
      <c r="N171" s="25">
        <v>-3.7</v>
      </c>
      <c r="O171" s="25">
        <v>60.3</v>
      </c>
      <c r="P171">
        <v>29.7</v>
      </c>
      <c r="Q171">
        <f t="shared" si="17"/>
        <v>29.2</v>
      </c>
      <c r="AC171" s="28"/>
      <c r="AD171">
        <v>10280</v>
      </c>
      <c r="AE171">
        <v>829</v>
      </c>
      <c r="AF171">
        <v>421</v>
      </c>
      <c r="AG171">
        <v>100</v>
      </c>
      <c r="AH171">
        <v>24</v>
      </c>
      <c r="AI171">
        <v>84</v>
      </c>
      <c r="AJ171" s="25"/>
      <c r="AK171" s="25"/>
      <c r="AL171" s="25"/>
      <c r="AM171" s="25"/>
      <c r="AN171" s="25"/>
      <c r="AO171" s="25"/>
      <c r="AP171">
        <v>1.231</v>
      </c>
      <c r="AR171">
        <v>241.0113678</v>
      </c>
      <c r="AS171">
        <v>0.071</v>
      </c>
      <c r="AU171">
        <v>-0.1877140254</v>
      </c>
      <c r="AW171">
        <v>0.034</v>
      </c>
    </row>
    <row r="172" spans="1:49" ht="12.75">
      <c r="A172" s="21">
        <v>37687</v>
      </c>
      <c r="B172" s="22">
        <v>66</v>
      </c>
      <c r="C172" s="23">
        <v>0.834722221</v>
      </c>
      <c r="D172" s="3">
        <v>0.834722221</v>
      </c>
      <c r="E172" s="24">
        <v>0</v>
      </c>
      <c r="F172">
        <v>39.54437321</v>
      </c>
      <c r="G172">
        <v>-78.03417958</v>
      </c>
      <c r="H172" s="25">
        <v>942.9</v>
      </c>
      <c r="I172">
        <f t="shared" si="13"/>
        <v>906.5699999999999</v>
      </c>
      <c r="J172">
        <f t="shared" si="14"/>
        <v>923.8147414131389</v>
      </c>
      <c r="K172">
        <f t="shared" si="15"/>
        <v>1135.7147414131389</v>
      </c>
      <c r="L172">
        <f t="shared" si="12"/>
        <v>1127.1687414131388</v>
      </c>
      <c r="M172">
        <f t="shared" si="16"/>
        <v>1131.441741413139</v>
      </c>
      <c r="N172" s="25">
        <v>-3.8</v>
      </c>
      <c r="O172" s="25">
        <v>60.8</v>
      </c>
      <c r="P172">
        <v>29.7</v>
      </c>
      <c r="Q172">
        <f t="shared" si="17"/>
        <v>29.7</v>
      </c>
      <c r="AC172" s="28"/>
      <c r="AD172">
        <v>10824</v>
      </c>
      <c r="AE172">
        <v>863</v>
      </c>
      <c r="AF172">
        <v>386</v>
      </c>
      <c r="AG172">
        <v>129</v>
      </c>
      <c r="AH172">
        <v>45</v>
      </c>
      <c r="AI172">
        <v>148</v>
      </c>
      <c r="AJ172" s="25"/>
      <c r="AK172" s="25"/>
      <c r="AL172" s="25"/>
      <c r="AM172" s="25"/>
      <c r="AN172" s="25"/>
      <c r="AO172" s="25"/>
      <c r="AP172">
        <v>1.269</v>
      </c>
      <c r="AR172">
        <v>234.7471771</v>
      </c>
      <c r="AS172">
        <v>0.034</v>
      </c>
      <c r="AU172">
        <v>-0.2455271333</v>
      </c>
      <c r="AW172">
        <v>0.031</v>
      </c>
    </row>
    <row r="173" spans="1:49" ht="12.75">
      <c r="A173" s="21">
        <v>37687</v>
      </c>
      <c r="B173" s="22">
        <v>66</v>
      </c>
      <c r="C173" s="23">
        <v>0.834837973</v>
      </c>
      <c r="D173" s="3">
        <v>0.834837973</v>
      </c>
      <c r="E173" s="24">
        <v>0</v>
      </c>
      <c r="F173">
        <v>39.54403272</v>
      </c>
      <c r="G173">
        <v>-78.02517863</v>
      </c>
      <c r="H173" s="25">
        <v>943</v>
      </c>
      <c r="I173">
        <f t="shared" si="13"/>
        <v>906.67</v>
      </c>
      <c r="J173">
        <f t="shared" si="14"/>
        <v>922.8988172794967</v>
      </c>
      <c r="K173">
        <f t="shared" si="15"/>
        <v>1134.7988172794967</v>
      </c>
      <c r="L173">
        <f t="shared" si="12"/>
        <v>1126.2528172794966</v>
      </c>
      <c r="M173">
        <f t="shared" si="16"/>
        <v>1130.5258172794966</v>
      </c>
      <c r="N173" s="25">
        <v>-4.1</v>
      </c>
      <c r="O173" s="25">
        <v>60.6</v>
      </c>
      <c r="P173">
        <v>30.8</v>
      </c>
      <c r="Q173">
        <f t="shared" si="17"/>
        <v>30.25</v>
      </c>
      <c r="S173">
        <v>2.67E-05</v>
      </c>
      <c r="T173">
        <v>1.69E-05</v>
      </c>
      <c r="U173">
        <v>1.07E-05</v>
      </c>
      <c r="V173">
        <v>8.98E-07</v>
      </c>
      <c r="W173">
        <v>2.96E-07</v>
      </c>
      <c r="X173">
        <v>-1.35E-06</v>
      </c>
      <c r="Y173" s="28">
        <v>886</v>
      </c>
      <c r="Z173" s="28">
        <v>294.7</v>
      </c>
      <c r="AA173" s="28">
        <v>286.7</v>
      </c>
      <c r="AB173" s="28">
        <v>16</v>
      </c>
      <c r="AC173" s="28"/>
      <c r="AD173">
        <v>10668</v>
      </c>
      <c r="AE173">
        <v>845</v>
      </c>
      <c r="AF173">
        <v>362</v>
      </c>
      <c r="AG173">
        <v>108</v>
      </c>
      <c r="AH173">
        <v>35</v>
      </c>
      <c r="AI173">
        <v>71</v>
      </c>
      <c r="AJ173" s="25"/>
      <c r="AK173" s="25"/>
      <c r="AL173" s="25"/>
      <c r="AM173" s="25"/>
      <c r="AN173" s="25"/>
      <c r="AO173" s="25"/>
      <c r="AP173">
        <v>1.322</v>
      </c>
      <c r="AR173">
        <v>235.4970703</v>
      </c>
      <c r="AS173">
        <v>0.041</v>
      </c>
      <c r="AU173">
        <v>-0.2648845017</v>
      </c>
      <c r="AW173">
        <v>0.034</v>
      </c>
    </row>
    <row r="174" spans="1:49" ht="12.75">
      <c r="A174" s="21">
        <v>37687</v>
      </c>
      <c r="B174" s="22">
        <v>66</v>
      </c>
      <c r="C174" s="23">
        <v>0.834953725</v>
      </c>
      <c r="D174" s="3">
        <v>0.834953725</v>
      </c>
      <c r="E174" s="24">
        <v>0</v>
      </c>
      <c r="F174">
        <v>39.54367586</v>
      </c>
      <c r="G174">
        <v>-78.01626358</v>
      </c>
      <c r="H174" s="25">
        <v>943</v>
      </c>
      <c r="I174">
        <f t="shared" si="13"/>
        <v>906.67</v>
      </c>
      <c r="J174">
        <f t="shared" si="14"/>
        <v>922.8988172794967</v>
      </c>
      <c r="K174">
        <f t="shared" si="15"/>
        <v>1134.7988172794967</v>
      </c>
      <c r="L174">
        <f t="shared" si="12"/>
        <v>1126.2528172794966</v>
      </c>
      <c r="M174">
        <f t="shared" si="16"/>
        <v>1130.5258172794966</v>
      </c>
      <c r="N174" s="25">
        <v>-3.9</v>
      </c>
      <c r="O174" s="25">
        <v>60.8</v>
      </c>
      <c r="P174">
        <v>29.8</v>
      </c>
      <c r="Q174">
        <f t="shared" si="17"/>
        <v>30.3</v>
      </c>
      <c r="AC174" s="28"/>
      <c r="AD174">
        <v>10789</v>
      </c>
      <c r="AE174">
        <v>850</v>
      </c>
      <c r="AF174">
        <v>372</v>
      </c>
      <c r="AG174">
        <v>100</v>
      </c>
      <c r="AH174">
        <v>36</v>
      </c>
      <c r="AI174">
        <v>75</v>
      </c>
      <c r="AJ174" s="25"/>
      <c r="AK174" s="25"/>
      <c r="AL174" s="25"/>
      <c r="AM174" s="25"/>
      <c r="AN174" s="25"/>
      <c r="AO174" s="25"/>
      <c r="AP174">
        <v>1.241</v>
      </c>
      <c r="AR174">
        <v>235.4970703</v>
      </c>
      <c r="AS174">
        <v>0.032</v>
      </c>
      <c r="AU174">
        <v>-0.2648845017</v>
      </c>
      <c r="AW174">
        <v>0.037</v>
      </c>
    </row>
    <row r="175" spans="1:49" ht="12.75">
      <c r="A175" s="21">
        <v>37687</v>
      </c>
      <c r="B175" s="22">
        <v>66</v>
      </c>
      <c r="C175" s="23">
        <v>0.835069418</v>
      </c>
      <c r="D175" s="3">
        <v>0.835069418</v>
      </c>
      <c r="E175" s="24">
        <v>0</v>
      </c>
      <c r="F175">
        <v>39.54322608</v>
      </c>
      <c r="G175">
        <v>-78.00739901</v>
      </c>
      <c r="H175" s="25">
        <v>943.9</v>
      </c>
      <c r="I175">
        <f t="shared" si="13"/>
        <v>907.5699999999999</v>
      </c>
      <c r="J175">
        <f t="shared" si="14"/>
        <v>914.6600430843974</v>
      </c>
      <c r="K175">
        <f t="shared" si="15"/>
        <v>1126.5600430843974</v>
      </c>
      <c r="L175">
        <f t="shared" si="12"/>
        <v>1118.0140430843974</v>
      </c>
      <c r="M175">
        <f t="shared" si="16"/>
        <v>1122.2870430843973</v>
      </c>
      <c r="N175" s="25">
        <v>-3.2</v>
      </c>
      <c r="O175" s="25">
        <v>61.2</v>
      </c>
      <c r="P175">
        <v>29.2</v>
      </c>
      <c r="Q175">
        <f t="shared" si="17"/>
        <v>29.5</v>
      </c>
      <c r="AC175">
        <v>22580</v>
      </c>
      <c r="AD175">
        <v>11020</v>
      </c>
      <c r="AE175">
        <v>913</v>
      </c>
      <c r="AF175">
        <v>353</v>
      </c>
      <c r="AG175">
        <v>98</v>
      </c>
      <c r="AH175">
        <v>35</v>
      </c>
      <c r="AI175">
        <v>62</v>
      </c>
      <c r="AJ175" s="25"/>
      <c r="AK175" s="25"/>
      <c r="AL175" s="25"/>
      <c r="AM175" s="25"/>
      <c r="AN175" s="25"/>
      <c r="AO175" s="25"/>
      <c r="AP175">
        <v>1.211</v>
      </c>
      <c r="AR175">
        <v>244.0452118</v>
      </c>
      <c r="AS175">
        <v>0.042</v>
      </c>
      <c r="AU175">
        <v>-0.3455446959</v>
      </c>
      <c r="AW175">
        <v>0.039</v>
      </c>
    </row>
    <row r="176" spans="1:49" ht="12.75">
      <c r="A176" s="21">
        <v>37687</v>
      </c>
      <c r="B176" s="22">
        <v>66</v>
      </c>
      <c r="C176" s="23">
        <v>0.83518517</v>
      </c>
      <c r="D176" s="3">
        <v>0.83518517</v>
      </c>
      <c r="E176" s="24">
        <v>0</v>
      </c>
      <c r="F176">
        <v>39.54233571</v>
      </c>
      <c r="G176">
        <v>-77.99854515</v>
      </c>
      <c r="H176" s="25">
        <v>944.4</v>
      </c>
      <c r="I176">
        <f t="shared" si="13"/>
        <v>908.0699999999999</v>
      </c>
      <c r="J176">
        <f t="shared" si="14"/>
        <v>910.0864758673752</v>
      </c>
      <c r="K176">
        <f t="shared" si="15"/>
        <v>1121.9864758673752</v>
      </c>
      <c r="L176">
        <f t="shared" si="12"/>
        <v>1113.4404758673752</v>
      </c>
      <c r="M176">
        <f t="shared" si="16"/>
        <v>1117.713475867375</v>
      </c>
      <c r="N176" s="25">
        <v>-3.9</v>
      </c>
      <c r="O176" s="25">
        <v>60.9</v>
      </c>
      <c r="P176">
        <v>30.3</v>
      </c>
      <c r="Q176">
        <f t="shared" si="17"/>
        <v>29.75</v>
      </c>
      <c r="S176">
        <v>2.69E-05</v>
      </c>
      <c r="T176">
        <v>1.77E-05</v>
      </c>
      <c r="U176">
        <v>1.02E-05</v>
      </c>
      <c r="V176">
        <v>9.44E-07</v>
      </c>
      <c r="W176">
        <v>3.03E-07</v>
      </c>
      <c r="X176">
        <v>-1.42E-06</v>
      </c>
      <c r="Y176" s="28">
        <v>886.3</v>
      </c>
      <c r="Z176" s="28">
        <v>294.7</v>
      </c>
      <c r="AA176" s="28">
        <v>286.6</v>
      </c>
      <c r="AB176" s="28">
        <v>15.6</v>
      </c>
      <c r="AC176" s="28"/>
      <c r="AD176">
        <v>10839</v>
      </c>
      <c r="AE176">
        <v>861</v>
      </c>
      <c r="AF176">
        <v>396</v>
      </c>
      <c r="AG176">
        <v>100</v>
      </c>
      <c r="AH176">
        <v>28</v>
      </c>
      <c r="AI176">
        <v>71</v>
      </c>
      <c r="AJ176" s="25"/>
      <c r="AK176" s="25"/>
      <c r="AL176" s="25"/>
      <c r="AM176" s="25"/>
      <c r="AN176" s="25"/>
      <c r="AO176" s="25"/>
      <c r="AP176">
        <v>1.301</v>
      </c>
      <c r="AR176">
        <v>243.2300262</v>
      </c>
      <c r="AS176">
        <v>0.042</v>
      </c>
      <c r="AU176">
        <v>-0.2696352601</v>
      </c>
      <c r="AW176">
        <v>0.036</v>
      </c>
    </row>
    <row r="177" spans="1:49" ht="12.75">
      <c r="A177" s="21">
        <v>37687</v>
      </c>
      <c r="B177" s="22">
        <v>66</v>
      </c>
      <c r="C177" s="23">
        <v>0.835300922</v>
      </c>
      <c r="D177" s="3">
        <v>0.835300922</v>
      </c>
      <c r="E177" s="24">
        <v>0</v>
      </c>
      <c r="F177">
        <v>39.54101854</v>
      </c>
      <c r="G177">
        <v>-77.98973996</v>
      </c>
      <c r="H177" s="25">
        <v>944.3</v>
      </c>
      <c r="I177">
        <f t="shared" si="13"/>
        <v>907.9699999999999</v>
      </c>
      <c r="J177">
        <f t="shared" si="14"/>
        <v>911.000987814292</v>
      </c>
      <c r="K177">
        <f t="shared" si="15"/>
        <v>1122.900987814292</v>
      </c>
      <c r="L177">
        <f t="shared" si="12"/>
        <v>1114.354987814292</v>
      </c>
      <c r="M177">
        <f t="shared" si="16"/>
        <v>1118.6279878142918</v>
      </c>
      <c r="N177" s="25">
        <v>-4</v>
      </c>
      <c r="O177" s="25">
        <v>60.9</v>
      </c>
      <c r="P177">
        <v>30.2</v>
      </c>
      <c r="Q177">
        <f t="shared" si="17"/>
        <v>30.25</v>
      </c>
      <c r="AC177" s="28"/>
      <c r="AD177">
        <v>10849</v>
      </c>
      <c r="AE177">
        <v>852</v>
      </c>
      <c r="AF177">
        <v>379</v>
      </c>
      <c r="AG177">
        <v>90</v>
      </c>
      <c r="AH177">
        <v>32</v>
      </c>
      <c r="AI177">
        <v>74</v>
      </c>
      <c r="AJ177" s="25"/>
      <c r="AK177" s="25"/>
      <c r="AL177" s="25"/>
      <c r="AM177" s="25"/>
      <c r="AN177" s="25"/>
      <c r="AO177" s="25"/>
      <c r="AP177">
        <v>1.341</v>
      </c>
      <c r="AR177">
        <v>241.6980743</v>
      </c>
      <c r="AS177">
        <v>0.041</v>
      </c>
      <c r="AU177">
        <v>-0.1779420674</v>
      </c>
      <c r="AW177">
        <v>0.034</v>
      </c>
    </row>
    <row r="178" spans="1:49" ht="12.75">
      <c r="A178" s="21">
        <v>37687</v>
      </c>
      <c r="B178" s="22">
        <v>66</v>
      </c>
      <c r="C178" s="23">
        <v>0.835416675</v>
      </c>
      <c r="D178" s="3">
        <v>0.835416675</v>
      </c>
      <c r="E178" s="24">
        <v>0</v>
      </c>
      <c r="F178">
        <v>39.53942003</v>
      </c>
      <c r="G178">
        <v>-77.98099359</v>
      </c>
      <c r="H178" s="25">
        <v>946.3</v>
      </c>
      <c r="I178">
        <f t="shared" si="13"/>
        <v>909.9699999999999</v>
      </c>
      <c r="J178">
        <f t="shared" si="14"/>
        <v>892.7298573652038</v>
      </c>
      <c r="K178">
        <f t="shared" si="15"/>
        <v>1104.6298573652039</v>
      </c>
      <c r="L178">
        <f t="shared" si="12"/>
        <v>1096.0838573652038</v>
      </c>
      <c r="M178">
        <f t="shared" si="16"/>
        <v>1100.3568573652037</v>
      </c>
      <c r="N178" s="25">
        <v>-3.3</v>
      </c>
      <c r="O178" s="25">
        <v>61.2</v>
      </c>
      <c r="P178">
        <v>28.2</v>
      </c>
      <c r="Q178">
        <f t="shared" si="17"/>
        <v>29.2</v>
      </c>
      <c r="AC178" s="28"/>
      <c r="AD178">
        <v>10789</v>
      </c>
      <c r="AE178">
        <v>902</v>
      </c>
      <c r="AF178">
        <v>386</v>
      </c>
      <c r="AG178">
        <v>102</v>
      </c>
      <c r="AH178">
        <v>33</v>
      </c>
      <c r="AI178">
        <v>73</v>
      </c>
      <c r="AJ178" s="25"/>
      <c r="AK178" s="25"/>
      <c r="AL178" s="25"/>
      <c r="AM178" s="25"/>
      <c r="AN178" s="25"/>
      <c r="AO178" s="25"/>
      <c r="AP178">
        <v>1.26</v>
      </c>
      <c r="AR178">
        <v>245.7414551</v>
      </c>
      <c r="AS178">
        <v>0.061</v>
      </c>
      <c r="AU178">
        <v>-0.1023375019</v>
      </c>
      <c r="AW178">
        <v>0.033</v>
      </c>
    </row>
    <row r="179" spans="1:49" ht="12.75">
      <c r="A179" s="21">
        <v>37687</v>
      </c>
      <c r="B179" s="22">
        <v>66</v>
      </c>
      <c r="C179" s="23">
        <v>0.835532427</v>
      </c>
      <c r="D179" s="3">
        <v>0.835532427</v>
      </c>
      <c r="E179" s="24">
        <v>0</v>
      </c>
      <c r="F179">
        <v>39.53774996</v>
      </c>
      <c r="G179">
        <v>-77.97239722</v>
      </c>
      <c r="H179" s="25">
        <v>947.7</v>
      </c>
      <c r="I179">
        <f t="shared" si="13"/>
        <v>911.37</v>
      </c>
      <c r="J179">
        <f t="shared" si="14"/>
        <v>879.9639441250257</v>
      </c>
      <c r="K179">
        <f t="shared" si="15"/>
        <v>1091.8639441250257</v>
      </c>
      <c r="L179">
        <f t="shared" si="12"/>
        <v>1083.3179441250256</v>
      </c>
      <c r="M179">
        <f t="shared" si="16"/>
        <v>1087.5909441250255</v>
      </c>
      <c r="N179" s="25">
        <v>-3.2</v>
      </c>
      <c r="O179" s="25">
        <v>60.3</v>
      </c>
      <c r="P179">
        <v>27.7</v>
      </c>
      <c r="Q179">
        <f t="shared" si="17"/>
        <v>27.95</v>
      </c>
      <c r="S179">
        <v>2.63E-05</v>
      </c>
      <c r="T179">
        <v>1.72E-05</v>
      </c>
      <c r="U179">
        <v>1.02E-05</v>
      </c>
      <c r="V179">
        <v>9.4E-07</v>
      </c>
      <c r="W179">
        <v>3.17E-07</v>
      </c>
      <c r="X179">
        <v>-1.43E-06</v>
      </c>
      <c r="Y179" s="28">
        <v>888.6</v>
      </c>
      <c r="Z179" s="28">
        <v>294.7</v>
      </c>
      <c r="AA179" s="28">
        <v>286.5</v>
      </c>
      <c r="AB179" s="28">
        <v>16</v>
      </c>
      <c r="AC179" s="28"/>
      <c r="AD179">
        <v>10866</v>
      </c>
      <c r="AE179">
        <v>871</v>
      </c>
      <c r="AF179">
        <v>372</v>
      </c>
      <c r="AG179">
        <v>94</v>
      </c>
      <c r="AH179">
        <v>36</v>
      </c>
      <c r="AI179">
        <v>70</v>
      </c>
      <c r="AJ179" s="25"/>
      <c r="AK179" s="25"/>
      <c r="AL179" s="25"/>
      <c r="AM179" s="25"/>
      <c r="AN179" s="25"/>
      <c r="AO179" s="25"/>
      <c r="AP179">
        <v>1.26</v>
      </c>
      <c r="AR179">
        <v>244.2086945</v>
      </c>
      <c r="AS179">
        <v>0.071</v>
      </c>
      <c r="AU179">
        <v>-0.06520682573</v>
      </c>
      <c r="AW179">
        <v>0.031</v>
      </c>
    </row>
    <row r="180" spans="1:49" ht="12.75">
      <c r="A180" s="21">
        <v>37687</v>
      </c>
      <c r="B180" s="22">
        <v>66</v>
      </c>
      <c r="C180" s="23">
        <v>0.835648119</v>
      </c>
      <c r="D180" s="3">
        <v>0.835648119</v>
      </c>
      <c r="E180" s="24">
        <v>0</v>
      </c>
      <c r="F180">
        <v>39.53599891</v>
      </c>
      <c r="G180">
        <v>-77.96377182</v>
      </c>
      <c r="H180" s="25">
        <v>948.3</v>
      </c>
      <c r="I180">
        <f t="shared" si="13"/>
        <v>911.9699999999999</v>
      </c>
      <c r="J180">
        <f t="shared" si="14"/>
        <v>874.49884052061</v>
      </c>
      <c r="K180">
        <f t="shared" si="15"/>
        <v>1086.39884052061</v>
      </c>
      <c r="L180">
        <f t="shared" si="12"/>
        <v>1077.85284052061</v>
      </c>
      <c r="M180">
        <f t="shared" si="16"/>
        <v>1082.12584052061</v>
      </c>
      <c r="N180" s="25">
        <v>-2.9</v>
      </c>
      <c r="O180" s="25">
        <v>59.3</v>
      </c>
      <c r="P180">
        <v>28.8</v>
      </c>
      <c r="Q180">
        <f t="shared" si="17"/>
        <v>28.25</v>
      </c>
      <c r="AC180" s="28"/>
      <c r="AD180">
        <v>10949</v>
      </c>
      <c r="AE180">
        <v>859</v>
      </c>
      <c r="AF180">
        <v>400</v>
      </c>
      <c r="AG180">
        <v>99</v>
      </c>
      <c r="AH180">
        <v>27</v>
      </c>
      <c r="AI180">
        <v>62</v>
      </c>
      <c r="AJ180" s="25"/>
      <c r="AK180" s="25"/>
      <c r="AL180" s="25"/>
      <c r="AM180" s="25"/>
      <c r="AN180" s="25"/>
      <c r="AO180" s="25"/>
      <c r="AP180">
        <v>1.321</v>
      </c>
      <c r="AR180">
        <v>244.7689056</v>
      </c>
      <c r="AS180">
        <v>0.051</v>
      </c>
      <c r="AU180">
        <v>-0.100592643</v>
      </c>
      <c r="AW180">
        <v>0.035</v>
      </c>
    </row>
    <row r="181" spans="1:49" ht="12.75">
      <c r="A181" s="21">
        <v>37687</v>
      </c>
      <c r="B181" s="22">
        <v>66</v>
      </c>
      <c r="C181" s="23">
        <v>0.835763872</v>
      </c>
      <c r="D181" s="3">
        <v>0.835763872</v>
      </c>
      <c r="E181" s="24">
        <v>0</v>
      </c>
      <c r="F181">
        <v>39.53409845</v>
      </c>
      <c r="G181">
        <v>-77.95513402</v>
      </c>
      <c r="H181" s="25">
        <v>948.3</v>
      </c>
      <c r="I181">
        <f t="shared" si="13"/>
        <v>911.9699999999999</v>
      </c>
      <c r="J181">
        <f t="shared" si="14"/>
        <v>874.49884052061</v>
      </c>
      <c r="K181">
        <f t="shared" si="15"/>
        <v>1086.39884052061</v>
      </c>
      <c r="L181">
        <f t="shared" si="12"/>
        <v>1077.85284052061</v>
      </c>
      <c r="M181">
        <f t="shared" si="16"/>
        <v>1082.12584052061</v>
      </c>
      <c r="N181" s="25">
        <v>-3.9</v>
      </c>
      <c r="O181" s="25">
        <v>59.5</v>
      </c>
      <c r="P181">
        <v>29.8</v>
      </c>
      <c r="Q181">
        <f t="shared" si="17"/>
        <v>29.3</v>
      </c>
      <c r="AC181">
        <v>24150</v>
      </c>
      <c r="AD181">
        <v>10742</v>
      </c>
      <c r="AE181">
        <v>857</v>
      </c>
      <c r="AF181">
        <v>344</v>
      </c>
      <c r="AG181">
        <v>102</v>
      </c>
      <c r="AH181">
        <v>36</v>
      </c>
      <c r="AI181">
        <v>62</v>
      </c>
      <c r="AJ181" s="25"/>
      <c r="AK181" s="25"/>
      <c r="AL181" s="25"/>
      <c r="AM181" s="25"/>
      <c r="AN181" s="25"/>
      <c r="AO181" s="25"/>
      <c r="AP181">
        <v>1.229</v>
      </c>
      <c r="AR181">
        <v>238.9965973</v>
      </c>
      <c r="AS181">
        <v>0.052</v>
      </c>
      <c r="AU181">
        <v>-0.07412622124</v>
      </c>
      <c r="AW181">
        <v>0.039</v>
      </c>
    </row>
    <row r="182" spans="1:49" ht="12.75">
      <c r="A182" s="21">
        <v>37687</v>
      </c>
      <c r="B182" s="22">
        <v>66</v>
      </c>
      <c r="C182" s="23">
        <v>0.835879624</v>
      </c>
      <c r="D182" s="3">
        <v>0.835879624</v>
      </c>
      <c r="E182" s="24">
        <v>0</v>
      </c>
      <c r="F182">
        <v>39.53229289</v>
      </c>
      <c r="G182">
        <v>-77.94657211</v>
      </c>
      <c r="H182" s="25">
        <v>950.1</v>
      </c>
      <c r="I182">
        <f t="shared" si="13"/>
        <v>913.77</v>
      </c>
      <c r="J182">
        <f t="shared" si="14"/>
        <v>858.1250772109632</v>
      </c>
      <c r="K182">
        <f t="shared" si="15"/>
        <v>1070.0250772109632</v>
      </c>
      <c r="L182">
        <f t="shared" si="12"/>
        <v>1061.4790772109632</v>
      </c>
      <c r="M182">
        <f t="shared" si="16"/>
        <v>1065.7520772109633</v>
      </c>
      <c r="N182" s="25">
        <v>-3.6</v>
      </c>
      <c r="O182" s="25">
        <v>59.7</v>
      </c>
      <c r="P182">
        <v>28.6</v>
      </c>
      <c r="Q182">
        <f t="shared" si="17"/>
        <v>29.200000000000003</v>
      </c>
      <c r="S182">
        <v>2.64E-05</v>
      </c>
      <c r="T182">
        <v>1.75E-05</v>
      </c>
      <c r="U182">
        <v>9.93E-06</v>
      </c>
      <c r="V182">
        <v>8.93E-07</v>
      </c>
      <c r="W182">
        <v>2.75E-07</v>
      </c>
      <c r="X182">
        <v>-1.33E-06</v>
      </c>
      <c r="Y182" s="28">
        <v>891.5</v>
      </c>
      <c r="Z182" s="28">
        <v>294.6</v>
      </c>
      <c r="AA182" s="28">
        <v>286.4</v>
      </c>
      <c r="AB182" s="28">
        <v>16.2</v>
      </c>
      <c r="AC182" s="28"/>
      <c r="AD182">
        <v>10808</v>
      </c>
      <c r="AE182">
        <v>853</v>
      </c>
      <c r="AF182">
        <v>380</v>
      </c>
      <c r="AG182">
        <v>97</v>
      </c>
      <c r="AH182">
        <v>29</v>
      </c>
      <c r="AI182">
        <v>69</v>
      </c>
      <c r="AJ182" s="25"/>
      <c r="AK182" s="25"/>
      <c r="AL182" s="25"/>
      <c r="AM182" s="25"/>
      <c r="AN182" s="25"/>
      <c r="AO182" s="25"/>
      <c r="AP182">
        <v>1.29</v>
      </c>
      <c r="AR182">
        <v>237.3945465</v>
      </c>
      <c r="AS182">
        <v>0.042</v>
      </c>
      <c r="AU182">
        <v>-0.1520395875</v>
      </c>
      <c r="AW182">
        <v>0.036</v>
      </c>
    </row>
    <row r="183" spans="1:49" ht="12.75">
      <c r="A183" s="21">
        <v>37687</v>
      </c>
      <c r="B183" s="22">
        <v>66</v>
      </c>
      <c r="C183" s="23">
        <v>0.835995376</v>
      </c>
      <c r="D183" s="3">
        <v>0.835995376</v>
      </c>
      <c r="E183" s="24">
        <v>0</v>
      </c>
      <c r="F183">
        <v>39.53049149</v>
      </c>
      <c r="G183">
        <v>-77.93808717</v>
      </c>
      <c r="H183" s="25">
        <v>950.8</v>
      </c>
      <c r="I183">
        <f t="shared" si="13"/>
        <v>914.4699999999999</v>
      </c>
      <c r="J183">
        <f t="shared" si="14"/>
        <v>851.7662115867043</v>
      </c>
      <c r="K183">
        <f t="shared" si="15"/>
        <v>1063.6662115867043</v>
      </c>
      <c r="L183">
        <f t="shared" si="12"/>
        <v>1055.1202115867043</v>
      </c>
      <c r="M183">
        <f t="shared" si="16"/>
        <v>1059.3932115867042</v>
      </c>
      <c r="N183" s="25">
        <v>-3.2</v>
      </c>
      <c r="O183" s="25">
        <v>59.2</v>
      </c>
      <c r="P183">
        <v>28.8</v>
      </c>
      <c r="Q183">
        <f t="shared" si="17"/>
        <v>28.700000000000003</v>
      </c>
      <c r="AC183" s="28"/>
      <c r="AD183">
        <v>10696</v>
      </c>
      <c r="AE183">
        <v>854</v>
      </c>
      <c r="AF183">
        <v>354</v>
      </c>
      <c r="AG183">
        <v>97</v>
      </c>
      <c r="AH183">
        <v>28</v>
      </c>
      <c r="AI183">
        <v>79</v>
      </c>
      <c r="AJ183" s="25"/>
      <c r="AK183" s="25"/>
      <c r="AL183" s="25"/>
      <c r="AM183" s="25"/>
      <c r="AN183" s="25"/>
      <c r="AO183" s="25"/>
      <c r="AP183">
        <v>1.269</v>
      </c>
      <c r="AR183">
        <v>226.9515533</v>
      </c>
      <c r="AS183">
        <v>0.05</v>
      </c>
      <c r="AU183">
        <v>-0.1897523403</v>
      </c>
      <c r="AW183">
        <v>0.033</v>
      </c>
    </row>
    <row r="184" spans="1:49" ht="12.75">
      <c r="A184" s="21">
        <v>37687</v>
      </c>
      <c r="B184" s="22">
        <v>66</v>
      </c>
      <c r="C184" s="23">
        <v>0.836111128</v>
      </c>
      <c r="D184" s="3">
        <v>0.836111128</v>
      </c>
      <c r="E184" s="24">
        <v>0</v>
      </c>
      <c r="F184">
        <v>39.52866943</v>
      </c>
      <c r="G184">
        <v>-77.92954442</v>
      </c>
      <c r="H184" s="25">
        <v>951.3</v>
      </c>
      <c r="I184">
        <f t="shared" si="13"/>
        <v>914.9699999999999</v>
      </c>
      <c r="J184">
        <f t="shared" si="14"/>
        <v>847.2271441241147</v>
      </c>
      <c r="K184">
        <f t="shared" si="15"/>
        <v>1059.1271441241147</v>
      </c>
      <c r="L184">
        <f t="shared" si="12"/>
        <v>1050.5811441241146</v>
      </c>
      <c r="M184">
        <f t="shared" si="16"/>
        <v>1054.8541441241146</v>
      </c>
      <c r="N184" s="25">
        <v>-3.8</v>
      </c>
      <c r="O184" s="25">
        <v>60.2</v>
      </c>
      <c r="P184">
        <v>28.6</v>
      </c>
      <c r="Q184">
        <f t="shared" si="17"/>
        <v>28.700000000000003</v>
      </c>
      <c r="AC184" s="28"/>
      <c r="AD184">
        <v>10947</v>
      </c>
      <c r="AE184">
        <v>848</v>
      </c>
      <c r="AF184">
        <v>367</v>
      </c>
      <c r="AG184">
        <v>92</v>
      </c>
      <c r="AH184">
        <v>31</v>
      </c>
      <c r="AI184">
        <v>59</v>
      </c>
      <c r="AJ184" s="25"/>
      <c r="AK184" s="25"/>
      <c r="AL184" s="25"/>
      <c r="AM184" s="25"/>
      <c r="AN184" s="25"/>
      <c r="AO184" s="25"/>
      <c r="AP184">
        <v>1.241</v>
      </c>
      <c r="AR184">
        <v>228.5661316</v>
      </c>
      <c r="AS184">
        <v>0.032</v>
      </c>
      <c r="AU184">
        <v>-0.2048114836</v>
      </c>
      <c r="AW184">
        <v>0.033</v>
      </c>
    </row>
    <row r="185" spans="1:49" ht="12.75">
      <c r="A185" s="21">
        <v>37687</v>
      </c>
      <c r="B185" s="22">
        <v>66</v>
      </c>
      <c r="C185" s="23">
        <v>0.836226881</v>
      </c>
      <c r="D185" s="3">
        <v>0.836226881</v>
      </c>
      <c r="E185" s="24">
        <v>0</v>
      </c>
      <c r="F185">
        <v>39.52679509</v>
      </c>
      <c r="G185">
        <v>-77.92098864</v>
      </c>
      <c r="H185" s="25">
        <v>949.7</v>
      </c>
      <c r="I185">
        <f t="shared" si="13"/>
        <v>913.37</v>
      </c>
      <c r="J185">
        <f t="shared" si="14"/>
        <v>861.7609021634712</v>
      </c>
      <c r="K185">
        <f t="shared" si="15"/>
        <v>1073.6609021634713</v>
      </c>
      <c r="L185">
        <f t="shared" si="12"/>
        <v>1065.1149021634712</v>
      </c>
      <c r="M185">
        <f t="shared" si="16"/>
        <v>1069.3879021634712</v>
      </c>
      <c r="N185" s="25">
        <v>-4.1</v>
      </c>
      <c r="O185" s="25">
        <v>61</v>
      </c>
      <c r="P185">
        <v>29.4</v>
      </c>
      <c r="Q185">
        <f t="shared" si="17"/>
        <v>29</v>
      </c>
      <c r="AC185" s="28"/>
      <c r="AD185">
        <v>11240</v>
      </c>
      <c r="AE185">
        <v>897</v>
      </c>
      <c r="AF185">
        <v>357</v>
      </c>
      <c r="AG185">
        <v>97</v>
      </c>
      <c r="AH185">
        <v>31</v>
      </c>
      <c r="AI185">
        <v>66</v>
      </c>
      <c r="AJ185" s="25"/>
      <c r="AK185" s="25"/>
      <c r="AL185" s="25"/>
      <c r="AM185" s="25"/>
      <c r="AN185" s="25"/>
      <c r="AO185" s="25"/>
      <c r="AP185">
        <v>1.22</v>
      </c>
      <c r="AR185">
        <v>230.0705414</v>
      </c>
      <c r="AS185">
        <v>0.066</v>
      </c>
      <c r="AU185">
        <v>-0.1660327315</v>
      </c>
      <c r="AW185">
        <v>0.031</v>
      </c>
    </row>
    <row r="186" spans="1:49" ht="12.75">
      <c r="A186" s="21">
        <v>37687</v>
      </c>
      <c r="B186" s="22">
        <v>66</v>
      </c>
      <c r="C186" s="23">
        <v>0.836342573</v>
      </c>
      <c r="D186" s="3">
        <v>0.836342573</v>
      </c>
      <c r="E186" s="24">
        <v>0</v>
      </c>
      <c r="F186">
        <v>39.52481625</v>
      </c>
      <c r="G186">
        <v>-77.9125844</v>
      </c>
      <c r="H186" s="25">
        <v>948</v>
      </c>
      <c r="I186">
        <f t="shared" si="13"/>
        <v>911.67</v>
      </c>
      <c r="J186">
        <f t="shared" si="14"/>
        <v>877.2309427272655</v>
      </c>
      <c r="K186">
        <f t="shared" si="15"/>
        <v>1089.1309427272656</v>
      </c>
      <c r="L186">
        <f t="shared" si="12"/>
        <v>1080.5849427272656</v>
      </c>
      <c r="M186">
        <f t="shared" si="16"/>
        <v>1084.8579427272657</v>
      </c>
      <c r="N186" s="25">
        <v>-4.3</v>
      </c>
      <c r="O186" s="25">
        <v>61.5</v>
      </c>
      <c r="P186">
        <v>28.3</v>
      </c>
      <c r="Q186">
        <f t="shared" si="17"/>
        <v>28.85</v>
      </c>
      <c r="S186">
        <v>2.48E-05</v>
      </c>
      <c r="T186">
        <v>1.62E-05</v>
      </c>
      <c r="U186">
        <v>9.78E-06</v>
      </c>
      <c r="V186">
        <v>7.49E-07</v>
      </c>
      <c r="W186">
        <v>2.33E-07</v>
      </c>
      <c r="X186">
        <v>-1.42E-06</v>
      </c>
      <c r="Y186" s="28">
        <v>893.2</v>
      </c>
      <c r="Z186" s="28">
        <v>294.6</v>
      </c>
      <c r="AA186" s="28">
        <v>286.3</v>
      </c>
      <c r="AB186" s="28">
        <v>16.2</v>
      </c>
      <c r="AC186" s="28"/>
      <c r="AD186">
        <v>10941</v>
      </c>
      <c r="AE186">
        <v>912</v>
      </c>
      <c r="AF186">
        <v>315</v>
      </c>
      <c r="AG186">
        <v>84</v>
      </c>
      <c r="AH186">
        <v>31</v>
      </c>
      <c r="AI186">
        <v>68</v>
      </c>
      <c r="AJ186" s="25"/>
      <c r="AK186" s="25"/>
      <c r="AL186" s="25"/>
      <c r="AM186" s="25"/>
      <c r="AN186" s="25"/>
      <c r="AO186" s="25"/>
      <c r="AP186">
        <v>1.231</v>
      </c>
      <c r="AR186">
        <v>236.1794891</v>
      </c>
      <c r="AS186">
        <v>0.041</v>
      </c>
      <c r="AU186">
        <v>-0.1670346707</v>
      </c>
      <c r="AW186">
        <v>0.033</v>
      </c>
    </row>
    <row r="187" spans="1:49" ht="12.75">
      <c r="A187" s="21">
        <v>37687</v>
      </c>
      <c r="B187" s="22">
        <v>66</v>
      </c>
      <c r="C187" s="23">
        <v>0.836458325</v>
      </c>
      <c r="D187" s="3">
        <v>0.836458325</v>
      </c>
      <c r="E187" s="24">
        <v>0</v>
      </c>
      <c r="F187">
        <v>39.52291784</v>
      </c>
      <c r="G187">
        <v>-77.90454412</v>
      </c>
      <c r="H187" s="25">
        <v>948.6</v>
      </c>
      <c r="I187">
        <f t="shared" si="13"/>
        <v>912.27</v>
      </c>
      <c r="J187">
        <f t="shared" si="14"/>
        <v>871.767636913565</v>
      </c>
      <c r="K187">
        <f t="shared" si="15"/>
        <v>1083.667636913565</v>
      </c>
      <c r="L187">
        <f t="shared" si="12"/>
        <v>1075.121636913565</v>
      </c>
      <c r="M187">
        <f t="shared" si="16"/>
        <v>1079.3946369135651</v>
      </c>
      <c r="N187" s="25">
        <v>-4.2</v>
      </c>
      <c r="O187" s="25">
        <v>61.9</v>
      </c>
      <c r="P187">
        <v>29.7</v>
      </c>
      <c r="Q187">
        <f t="shared" si="17"/>
        <v>29</v>
      </c>
      <c r="AC187">
        <v>21961</v>
      </c>
      <c r="AD187">
        <v>10605</v>
      </c>
      <c r="AE187">
        <v>846</v>
      </c>
      <c r="AF187">
        <v>351</v>
      </c>
      <c r="AG187">
        <v>78</v>
      </c>
      <c r="AH187">
        <v>32</v>
      </c>
      <c r="AI187">
        <v>56</v>
      </c>
      <c r="AJ187" s="25"/>
      <c r="AK187" s="25"/>
      <c r="AL187" s="25"/>
      <c r="AM187" s="25"/>
      <c r="AN187" s="25"/>
      <c r="AO187" s="25"/>
      <c r="AP187">
        <v>1.27</v>
      </c>
      <c r="AR187">
        <v>240.7147827</v>
      </c>
      <c r="AS187">
        <v>0.06</v>
      </c>
      <c r="AU187">
        <v>-0.2449480295</v>
      </c>
      <c r="AW187">
        <v>0.037</v>
      </c>
    </row>
    <row r="188" spans="1:49" ht="12.75">
      <c r="A188" s="21">
        <v>37687</v>
      </c>
      <c r="B188" s="22">
        <v>66</v>
      </c>
      <c r="C188" s="23">
        <v>0.836574078</v>
      </c>
      <c r="D188" s="3">
        <v>0.836574078</v>
      </c>
      <c r="E188" s="24">
        <v>0</v>
      </c>
      <c r="F188">
        <v>39.52108846</v>
      </c>
      <c r="G188">
        <v>-77.89661795</v>
      </c>
      <c r="H188" s="25">
        <v>949.2</v>
      </c>
      <c r="I188">
        <f t="shared" si="13"/>
        <v>912.87</v>
      </c>
      <c r="J188">
        <f t="shared" si="14"/>
        <v>866.3079231352426</v>
      </c>
      <c r="K188">
        <f t="shared" si="15"/>
        <v>1078.2079231352427</v>
      </c>
      <c r="L188">
        <f t="shared" si="12"/>
        <v>1069.6619231352427</v>
      </c>
      <c r="M188">
        <f t="shared" si="16"/>
        <v>1073.9349231352426</v>
      </c>
      <c r="N188" s="25">
        <v>-4.1</v>
      </c>
      <c r="O188" s="25">
        <v>62.3</v>
      </c>
      <c r="P188">
        <v>29.3</v>
      </c>
      <c r="Q188">
        <f t="shared" si="17"/>
        <v>29.5</v>
      </c>
      <c r="AC188" s="28"/>
      <c r="AD188">
        <v>10406</v>
      </c>
      <c r="AE188">
        <v>901</v>
      </c>
      <c r="AF188">
        <v>352</v>
      </c>
      <c r="AG188">
        <v>82</v>
      </c>
      <c r="AH188">
        <v>26</v>
      </c>
      <c r="AI188">
        <v>76</v>
      </c>
      <c r="AJ188" s="25"/>
      <c r="AK188" s="25"/>
      <c r="AL188" s="25"/>
      <c r="AM188" s="25"/>
      <c r="AN188" s="25"/>
      <c r="AO188" s="25"/>
      <c r="AP188">
        <v>1.369</v>
      </c>
      <c r="AR188">
        <v>251.4462128</v>
      </c>
      <c r="AS188">
        <v>0.041</v>
      </c>
      <c r="AU188">
        <v>-0.2011282742</v>
      </c>
      <c r="AW188">
        <v>0.039</v>
      </c>
    </row>
    <row r="189" spans="1:49" ht="12.75">
      <c r="A189" s="21">
        <v>37687</v>
      </c>
      <c r="B189" s="22">
        <v>66</v>
      </c>
      <c r="C189" s="23">
        <v>0.83668983</v>
      </c>
      <c r="D189" s="3">
        <v>0.83668983</v>
      </c>
      <c r="E189" s="24">
        <v>0</v>
      </c>
      <c r="F189">
        <v>39.51918355</v>
      </c>
      <c r="G189">
        <v>-77.88865933</v>
      </c>
      <c r="H189" s="25">
        <v>948.6</v>
      </c>
      <c r="I189">
        <f t="shared" si="13"/>
        <v>912.27</v>
      </c>
      <c r="J189">
        <f t="shared" si="14"/>
        <v>871.767636913565</v>
      </c>
      <c r="K189">
        <f t="shared" si="15"/>
        <v>1083.667636913565</v>
      </c>
      <c r="L189">
        <f t="shared" si="12"/>
        <v>1075.121636913565</v>
      </c>
      <c r="M189">
        <f t="shared" si="16"/>
        <v>1079.3946369135651</v>
      </c>
      <c r="N189" s="25">
        <v>-4</v>
      </c>
      <c r="O189" s="25">
        <v>62.7</v>
      </c>
      <c r="P189">
        <v>29.1</v>
      </c>
      <c r="Q189">
        <f t="shared" si="17"/>
        <v>29.200000000000003</v>
      </c>
      <c r="S189">
        <v>2.44E-05</v>
      </c>
      <c r="T189">
        <v>1.61E-05</v>
      </c>
      <c r="U189">
        <v>9.51E-06</v>
      </c>
      <c r="V189">
        <v>9.08E-07</v>
      </c>
      <c r="W189">
        <v>3.01E-07</v>
      </c>
      <c r="X189">
        <v>-1.35E-06</v>
      </c>
      <c r="Y189" s="28">
        <v>891.3</v>
      </c>
      <c r="Z189" s="28">
        <v>294.6</v>
      </c>
      <c r="AA189" s="28">
        <v>286.3</v>
      </c>
      <c r="AB189" s="28">
        <v>15.6</v>
      </c>
      <c r="AC189" s="28"/>
      <c r="AD189">
        <v>10563</v>
      </c>
      <c r="AE189">
        <v>843</v>
      </c>
      <c r="AF189">
        <v>356</v>
      </c>
      <c r="AG189">
        <v>84</v>
      </c>
      <c r="AH189">
        <v>26</v>
      </c>
      <c r="AI189">
        <v>76</v>
      </c>
      <c r="AJ189" s="25"/>
      <c r="AK189" s="25"/>
      <c r="AL189" s="25"/>
      <c r="AM189" s="25"/>
      <c r="AN189" s="25"/>
      <c r="AO189" s="25"/>
      <c r="AP189">
        <v>1.328</v>
      </c>
      <c r="AR189">
        <v>265.3268433</v>
      </c>
      <c r="AS189">
        <v>0.021</v>
      </c>
      <c r="AU189">
        <v>-0.2488264591</v>
      </c>
      <c r="AW189">
        <v>0.034</v>
      </c>
    </row>
    <row r="190" spans="1:49" ht="12.75">
      <c r="A190" s="21">
        <v>37687</v>
      </c>
      <c r="B190" s="22">
        <v>66</v>
      </c>
      <c r="C190" s="23">
        <v>0.836805582</v>
      </c>
      <c r="D190" s="3">
        <v>0.836805582</v>
      </c>
      <c r="E190" s="24">
        <v>0</v>
      </c>
      <c r="F190">
        <v>39.51728389</v>
      </c>
      <c r="G190">
        <v>-77.88061719</v>
      </c>
      <c r="H190" s="25">
        <v>947.9</v>
      </c>
      <c r="I190">
        <f t="shared" si="13"/>
        <v>911.5699999999999</v>
      </c>
      <c r="J190">
        <f t="shared" si="14"/>
        <v>878.1418432538354</v>
      </c>
      <c r="K190">
        <f t="shared" si="15"/>
        <v>1090.0418432538354</v>
      </c>
      <c r="L190">
        <f t="shared" si="12"/>
        <v>1081.4958432538353</v>
      </c>
      <c r="M190">
        <f t="shared" si="16"/>
        <v>1085.7688432538353</v>
      </c>
      <c r="N190" s="25">
        <v>-4.1</v>
      </c>
      <c r="O190" s="25">
        <v>62.7</v>
      </c>
      <c r="P190">
        <v>27.2</v>
      </c>
      <c r="Q190">
        <f t="shared" si="17"/>
        <v>28.15</v>
      </c>
      <c r="AC190" s="28"/>
      <c r="AD190">
        <v>10566</v>
      </c>
      <c r="AE190">
        <v>847</v>
      </c>
      <c r="AF190">
        <v>365</v>
      </c>
      <c r="AG190">
        <v>99</v>
      </c>
      <c r="AH190">
        <v>25</v>
      </c>
      <c r="AI190">
        <v>72</v>
      </c>
      <c r="AJ190" s="25"/>
      <c r="AK190" s="25"/>
      <c r="AL190" s="25"/>
      <c r="AM190" s="25"/>
      <c r="AN190" s="25"/>
      <c r="AO190" s="25"/>
      <c r="AP190">
        <v>1.24</v>
      </c>
      <c r="AR190">
        <v>270.7654114</v>
      </c>
      <c r="AS190">
        <v>0.051</v>
      </c>
      <c r="AU190">
        <v>-0.1985109895</v>
      </c>
      <c r="AW190">
        <v>0.033</v>
      </c>
    </row>
    <row r="191" spans="1:49" ht="12.75">
      <c r="A191" s="21">
        <v>37687</v>
      </c>
      <c r="B191" s="22">
        <v>66</v>
      </c>
      <c r="C191" s="23">
        <v>0.836921275</v>
      </c>
      <c r="D191" s="3">
        <v>0.836921275</v>
      </c>
      <c r="E191" s="24">
        <v>0</v>
      </c>
      <c r="F191">
        <v>39.51536496</v>
      </c>
      <c r="G191">
        <v>-77.87259725</v>
      </c>
      <c r="H191" s="25">
        <v>946.8</v>
      </c>
      <c r="I191">
        <f t="shared" si="13"/>
        <v>910.4699999999999</v>
      </c>
      <c r="J191">
        <f t="shared" si="14"/>
        <v>888.1683493886644</v>
      </c>
      <c r="K191">
        <f t="shared" si="15"/>
        <v>1100.0683493886645</v>
      </c>
      <c r="L191">
        <f t="shared" si="12"/>
        <v>1091.5223493886645</v>
      </c>
      <c r="M191">
        <f t="shared" si="16"/>
        <v>1095.7953493886644</v>
      </c>
      <c r="N191" s="25">
        <v>-4.1</v>
      </c>
      <c r="O191" s="25">
        <v>63.1</v>
      </c>
      <c r="P191">
        <v>27.7</v>
      </c>
      <c r="Q191">
        <f t="shared" si="17"/>
        <v>27.45</v>
      </c>
      <c r="AC191" s="28"/>
      <c r="AD191">
        <v>10222</v>
      </c>
      <c r="AE191">
        <v>848</v>
      </c>
      <c r="AF191">
        <v>336</v>
      </c>
      <c r="AG191">
        <v>88</v>
      </c>
      <c r="AH191">
        <v>34</v>
      </c>
      <c r="AI191">
        <v>64</v>
      </c>
      <c r="AJ191" s="25"/>
      <c r="AK191" s="25"/>
      <c r="AL191" s="25"/>
      <c r="AM191" s="25"/>
      <c r="AN191" s="25"/>
      <c r="AO191" s="25"/>
      <c r="AP191">
        <v>1.439</v>
      </c>
      <c r="AR191">
        <v>283.0116882</v>
      </c>
      <c r="AS191">
        <v>0.042</v>
      </c>
      <c r="AU191">
        <v>-0.2187407762</v>
      </c>
      <c r="AW191">
        <v>0.031</v>
      </c>
    </row>
    <row r="192" spans="1:49" ht="12.75">
      <c r="A192" s="21">
        <v>37687</v>
      </c>
      <c r="B192" s="22">
        <v>66</v>
      </c>
      <c r="C192" s="23">
        <v>0.837037027</v>
      </c>
      <c r="D192" s="3">
        <v>0.837037027</v>
      </c>
      <c r="E192" s="24">
        <v>0</v>
      </c>
      <c r="F192">
        <v>39.51342947</v>
      </c>
      <c r="G192">
        <v>-77.86454385</v>
      </c>
      <c r="H192" s="25">
        <v>946.2</v>
      </c>
      <c r="I192">
        <f t="shared" si="13"/>
        <v>909.87</v>
      </c>
      <c r="J192">
        <f t="shared" si="14"/>
        <v>893.642459723691</v>
      </c>
      <c r="K192">
        <f t="shared" si="15"/>
        <v>1105.542459723691</v>
      </c>
      <c r="L192">
        <f t="shared" si="12"/>
        <v>1096.996459723691</v>
      </c>
      <c r="M192">
        <f t="shared" si="16"/>
        <v>1101.269459723691</v>
      </c>
      <c r="N192" s="25">
        <v>-4.2</v>
      </c>
      <c r="O192" s="25">
        <v>62.9</v>
      </c>
      <c r="P192">
        <v>26.2</v>
      </c>
      <c r="Q192">
        <f t="shared" si="17"/>
        <v>26.95</v>
      </c>
      <c r="S192">
        <v>2.41E-05</v>
      </c>
      <c r="T192">
        <v>1.55E-05</v>
      </c>
      <c r="U192">
        <v>9.49E-06</v>
      </c>
      <c r="V192">
        <v>8.81E-07</v>
      </c>
      <c r="W192">
        <v>2.15E-07</v>
      </c>
      <c r="X192">
        <v>-1.5E-06</v>
      </c>
      <c r="Y192" s="28">
        <v>890</v>
      </c>
      <c r="Z192" s="28">
        <v>294.5</v>
      </c>
      <c r="AA192" s="28">
        <v>286.2</v>
      </c>
      <c r="AB192" s="28">
        <v>15.4</v>
      </c>
      <c r="AC192" s="28"/>
      <c r="AD192">
        <v>10550</v>
      </c>
      <c r="AE192">
        <v>788</v>
      </c>
      <c r="AF192">
        <v>357</v>
      </c>
      <c r="AG192">
        <v>71</v>
      </c>
      <c r="AH192">
        <v>31</v>
      </c>
      <c r="AI192">
        <v>60</v>
      </c>
      <c r="AJ192" s="25"/>
      <c r="AK192" s="25"/>
      <c r="AL192" s="25"/>
      <c r="AM192" s="25"/>
      <c r="AN192" s="25"/>
      <c r="AO192" s="25"/>
      <c r="AP192">
        <v>1.399</v>
      </c>
      <c r="AR192">
        <v>281.4882812</v>
      </c>
      <c r="AS192">
        <v>0.061</v>
      </c>
      <c r="AU192">
        <v>-0.1867807359</v>
      </c>
      <c r="AW192">
        <v>0.03</v>
      </c>
    </row>
    <row r="193" spans="1:49" ht="12.75">
      <c r="A193" s="21">
        <v>37687</v>
      </c>
      <c r="B193" s="22">
        <v>66</v>
      </c>
      <c r="C193" s="23">
        <v>0.837152779</v>
      </c>
      <c r="D193" s="3">
        <v>0.837152779</v>
      </c>
      <c r="E193" s="24">
        <v>0</v>
      </c>
      <c r="F193">
        <v>39.51148714</v>
      </c>
      <c r="G193">
        <v>-77.85651125</v>
      </c>
      <c r="H193" s="25">
        <v>946.2</v>
      </c>
      <c r="I193">
        <f t="shared" si="13"/>
        <v>909.87</v>
      </c>
      <c r="J193">
        <f t="shared" si="14"/>
        <v>893.642459723691</v>
      </c>
      <c r="K193">
        <f t="shared" si="15"/>
        <v>1105.542459723691</v>
      </c>
      <c r="L193">
        <f t="shared" si="12"/>
        <v>1096.996459723691</v>
      </c>
      <c r="M193">
        <f t="shared" si="16"/>
        <v>1101.269459723691</v>
      </c>
      <c r="N193" s="25">
        <v>-4.8</v>
      </c>
      <c r="O193" s="25">
        <v>64.5</v>
      </c>
      <c r="P193">
        <v>27.8</v>
      </c>
      <c r="Q193">
        <f t="shared" si="17"/>
        <v>27</v>
      </c>
      <c r="AC193">
        <v>20343</v>
      </c>
      <c r="AD193">
        <v>10564</v>
      </c>
      <c r="AE193">
        <v>864</v>
      </c>
      <c r="AF193">
        <v>333</v>
      </c>
      <c r="AG193">
        <v>84</v>
      </c>
      <c r="AH193">
        <v>28</v>
      </c>
      <c r="AI193">
        <v>56</v>
      </c>
      <c r="AJ193" s="25"/>
      <c r="AK193" s="25"/>
      <c r="AL193" s="25"/>
      <c r="AM193" s="25"/>
      <c r="AN193" s="25"/>
      <c r="AO193" s="25"/>
      <c r="AP193">
        <v>1.427</v>
      </c>
      <c r="AR193">
        <v>283.8230896</v>
      </c>
      <c r="AS193">
        <v>0.052</v>
      </c>
      <c r="AU193">
        <v>-0.05820139125</v>
      </c>
      <c r="AW193">
        <v>0.034</v>
      </c>
    </row>
    <row r="194" spans="1:49" ht="12.75">
      <c r="A194" s="21">
        <v>37687</v>
      </c>
      <c r="B194" s="22">
        <v>66</v>
      </c>
      <c r="C194" s="23">
        <v>0.837268531</v>
      </c>
      <c r="D194" s="3">
        <v>0.837268531</v>
      </c>
      <c r="E194" s="24">
        <v>0</v>
      </c>
      <c r="F194">
        <v>39.50954179</v>
      </c>
      <c r="G194">
        <v>-77.84844838</v>
      </c>
      <c r="H194" s="25">
        <v>946</v>
      </c>
      <c r="I194">
        <f t="shared" si="13"/>
        <v>909.67</v>
      </c>
      <c r="J194">
        <f t="shared" si="14"/>
        <v>895.4679653801632</v>
      </c>
      <c r="K194">
        <f t="shared" si="15"/>
        <v>1107.3679653801632</v>
      </c>
      <c r="L194">
        <f t="shared" si="12"/>
        <v>1098.8219653801632</v>
      </c>
      <c r="M194">
        <f t="shared" si="16"/>
        <v>1103.094965380163</v>
      </c>
      <c r="N194" s="25">
        <v>-4.9</v>
      </c>
      <c r="O194" s="25">
        <v>66.5</v>
      </c>
      <c r="P194">
        <v>26.4</v>
      </c>
      <c r="Q194">
        <f t="shared" si="17"/>
        <v>27.1</v>
      </c>
      <c r="AC194" s="28"/>
      <c r="AD194">
        <v>10702</v>
      </c>
      <c r="AE194">
        <v>765</v>
      </c>
      <c r="AF194">
        <v>332</v>
      </c>
      <c r="AG194">
        <v>85</v>
      </c>
      <c r="AH194">
        <v>28</v>
      </c>
      <c r="AI194">
        <v>60</v>
      </c>
      <c r="AJ194" s="25"/>
      <c r="AK194" s="25"/>
      <c r="AL194" s="25"/>
      <c r="AM194" s="25"/>
      <c r="AN194" s="25"/>
      <c r="AO194" s="25"/>
      <c r="AP194">
        <v>1.351</v>
      </c>
      <c r="AR194">
        <v>289.3407898</v>
      </c>
      <c r="AS194">
        <v>0.052</v>
      </c>
      <c r="AU194">
        <v>-0.006071686745</v>
      </c>
      <c r="AW194">
        <v>0.04</v>
      </c>
    </row>
    <row r="195" spans="1:49" ht="12.75">
      <c r="A195" s="21">
        <v>37687</v>
      </c>
      <c r="B195" s="22">
        <v>66</v>
      </c>
      <c r="C195" s="23">
        <v>0.837384284</v>
      </c>
      <c r="D195" s="3">
        <v>0.837384284</v>
      </c>
      <c r="E195" s="24">
        <v>0</v>
      </c>
      <c r="F195">
        <v>39.50765448</v>
      </c>
      <c r="G195">
        <v>-77.8403853</v>
      </c>
      <c r="H195" s="25">
        <v>945.7</v>
      </c>
      <c r="I195">
        <f t="shared" si="13"/>
        <v>909.37</v>
      </c>
      <c r="J195">
        <f t="shared" si="14"/>
        <v>898.2069765444991</v>
      </c>
      <c r="K195">
        <f t="shared" si="15"/>
        <v>1110.106976544499</v>
      </c>
      <c r="L195">
        <f t="shared" si="12"/>
        <v>1101.560976544499</v>
      </c>
      <c r="M195">
        <f t="shared" si="16"/>
        <v>1105.833976544499</v>
      </c>
      <c r="N195" s="25">
        <v>-4.2</v>
      </c>
      <c r="O195" s="25">
        <v>65.9</v>
      </c>
      <c r="P195">
        <v>25.6</v>
      </c>
      <c r="Q195">
        <f t="shared" si="17"/>
        <v>26</v>
      </c>
      <c r="S195">
        <v>2.38E-05</v>
      </c>
      <c r="T195">
        <v>1.57E-05</v>
      </c>
      <c r="U195">
        <v>8.78E-06</v>
      </c>
      <c r="V195">
        <v>8.89E-07</v>
      </c>
      <c r="W195">
        <v>2.11E-07</v>
      </c>
      <c r="X195">
        <v>-1.38E-06</v>
      </c>
      <c r="Y195" s="28">
        <v>888.7</v>
      </c>
      <c r="Z195" s="28">
        <v>294.5</v>
      </c>
      <c r="AA195" s="28">
        <v>286.2</v>
      </c>
      <c r="AB195" s="28">
        <v>15.4</v>
      </c>
      <c r="AC195" s="28"/>
      <c r="AD195">
        <v>10799</v>
      </c>
      <c r="AE195">
        <v>787</v>
      </c>
      <c r="AF195">
        <v>356</v>
      </c>
      <c r="AG195">
        <v>66</v>
      </c>
      <c r="AH195">
        <v>28</v>
      </c>
      <c r="AI195">
        <v>55</v>
      </c>
      <c r="AJ195" s="25"/>
      <c r="AK195" s="25"/>
      <c r="AL195" s="25"/>
      <c r="AM195" s="25"/>
      <c r="AN195" s="25"/>
      <c r="AO195" s="25"/>
      <c r="AP195">
        <v>1.321</v>
      </c>
      <c r="AR195">
        <v>292.1828308</v>
      </c>
      <c r="AS195">
        <v>0.071</v>
      </c>
      <c r="AU195">
        <v>-0.02222967148</v>
      </c>
      <c r="AW195">
        <v>0.037</v>
      </c>
    </row>
    <row r="196" spans="1:49" ht="12.75">
      <c r="A196" s="21">
        <v>37687</v>
      </c>
      <c r="B196" s="22">
        <v>66</v>
      </c>
      <c r="C196" s="23">
        <v>0.837499976</v>
      </c>
      <c r="D196" s="3">
        <v>0.837499976</v>
      </c>
      <c r="E196" s="24">
        <v>0</v>
      </c>
      <c r="F196">
        <v>39.5058118</v>
      </c>
      <c r="G196">
        <v>-77.83218968</v>
      </c>
      <c r="H196" s="25">
        <v>946.8</v>
      </c>
      <c r="I196">
        <f t="shared" si="13"/>
        <v>910.4699999999999</v>
      </c>
      <c r="J196">
        <f t="shared" si="14"/>
        <v>888.1683493886644</v>
      </c>
      <c r="K196">
        <f t="shared" si="15"/>
        <v>1100.0683493886645</v>
      </c>
      <c r="L196">
        <f t="shared" si="12"/>
        <v>1091.5223493886645</v>
      </c>
      <c r="M196">
        <f t="shared" si="16"/>
        <v>1095.7953493886644</v>
      </c>
      <c r="N196" s="25">
        <v>-3.5</v>
      </c>
      <c r="O196" s="25">
        <v>63.9</v>
      </c>
      <c r="P196">
        <v>25.3</v>
      </c>
      <c r="Q196">
        <f t="shared" si="17"/>
        <v>25.450000000000003</v>
      </c>
      <c r="AC196" s="28"/>
      <c r="AD196">
        <v>10998</v>
      </c>
      <c r="AE196">
        <v>835</v>
      </c>
      <c r="AF196">
        <v>332</v>
      </c>
      <c r="AG196">
        <v>75</v>
      </c>
      <c r="AH196">
        <v>25</v>
      </c>
      <c r="AI196">
        <v>49</v>
      </c>
      <c r="AJ196" s="25"/>
      <c r="AK196" s="25"/>
      <c r="AL196" s="25"/>
      <c r="AM196" s="25"/>
      <c r="AN196" s="25"/>
      <c r="AO196" s="25"/>
      <c r="AP196">
        <v>1.408</v>
      </c>
      <c r="AR196">
        <v>296.7967224</v>
      </c>
      <c r="AS196">
        <v>0.05</v>
      </c>
      <c r="AU196">
        <v>-0.04520634934</v>
      </c>
      <c r="AW196">
        <v>0.034</v>
      </c>
    </row>
    <row r="197" spans="1:49" ht="12.75">
      <c r="A197" s="21">
        <v>37687</v>
      </c>
      <c r="B197" s="22">
        <v>66</v>
      </c>
      <c r="C197" s="23">
        <v>0.837615728</v>
      </c>
      <c r="D197" s="3">
        <v>0.837615728</v>
      </c>
      <c r="E197" s="24">
        <v>0</v>
      </c>
      <c r="F197">
        <v>39.50404861</v>
      </c>
      <c r="G197">
        <v>-77.82392188</v>
      </c>
      <c r="H197" s="25">
        <v>947.7</v>
      </c>
      <c r="I197">
        <f t="shared" si="13"/>
        <v>911.37</v>
      </c>
      <c r="J197">
        <f t="shared" si="14"/>
        <v>879.9639441250257</v>
      </c>
      <c r="K197">
        <f t="shared" si="15"/>
        <v>1091.8639441250257</v>
      </c>
      <c r="L197">
        <f t="shared" si="12"/>
        <v>1083.3179441250256</v>
      </c>
      <c r="M197">
        <f t="shared" si="16"/>
        <v>1087.5909441250255</v>
      </c>
      <c r="N197" s="25">
        <v>-3.5</v>
      </c>
      <c r="O197" s="25">
        <v>62.8</v>
      </c>
      <c r="P197">
        <v>27.7</v>
      </c>
      <c r="Q197">
        <f t="shared" si="17"/>
        <v>26.5</v>
      </c>
      <c r="AC197" s="28"/>
      <c r="AD197">
        <v>10179</v>
      </c>
      <c r="AE197">
        <v>766</v>
      </c>
      <c r="AF197">
        <v>371</v>
      </c>
      <c r="AG197">
        <v>83</v>
      </c>
      <c r="AH197">
        <v>33</v>
      </c>
      <c r="AI197">
        <v>58</v>
      </c>
      <c r="AJ197" s="25"/>
      <c r="AK197" s="25"/>
      <c r="AL197" s="25"/>
      <c r="AM197" s="25"/>
      <c r="AN197" s="25"/>
      <c r="AO197" s="25"/>
      <c r="AP197">
        <v>1.418</v>
      </c>
      <c r="AR197">
        <v>291.4965515</v>
      </c>
      <c r="AS197">
        <v>0.051</v>
      </c>
      <c r="AU197">
        <v>-0.07367666811</v>
      </c>
      <c r="AW197">
        <v>0.032</v>
      </c>
    </row>
    <row r="198" spans="1:49" ht="12.75">
      <c r="A198" s="21">
        <v>37687</v>
      </c>
      <c r="B198" s="22">
        <v>66</v>
      </c>
      <c r="C198" s="23">
        <v>0.837731481</v>
      </c>
      <c r="D198" s="3">
        <v>0.837731481</v>
      </c>
      <c r="E198" s="24">
        <v>0</v>
      </c>
      <c r="F198">
        <v>39.50242712</v>
      </c>
      <c r="G198">
        <v>-77.81559932</v>
      </c>
      <c r="H198" s="25">
        <v>947.8</v>
      </c>
      <c r="I198">
        <f t="shared" si="13"/>
        <v>911.4699999999999</v>
      </c>
      <c r="J198">
        <f t="shared" si="14"/>
        <v>879.0528437124469</v>
      </c>
      <c r="K198">
        <f t="shared" si="15"/>
        <v>1090.952843712447</v>
      </c>
      <c r="L198">
        <f t="shared" si="12"/>
        <v>1082.406843712447</v>
      </c>
      <c r="M198">
        <f t="shared" si="16"/>
        <v>1086.679843712447</v>
      </c>
      <c r="N198" s="25">
        <v>-3.3</v>
      </c>
      <c r="O198" s="25">
        <v>61.8</v>
      </c>
      <c r="P198">
        <v>28.3</v>
      </c>
      <c r="Q198">
        <f t="shared" si="17"/>
        <v>28</v>
      </c>
      <c r="S198">
        <v>2.3E-05</v>
      </c>
      <c r="T198">
        <v>1.55E-05</v>
      </c>
      <c r="U198">
        <v>9.35E-06</v>
      </c>
      <c r="V198">
        <v>8.86E-07</v>
      </c>
      <c r="W198">
        <v>3.12E-07</v>
      </c>
      <c r="X198">
        <v>-1.28E-06</v>
      </c>
      <c r="Y198" s="28">
        <v>889.9</v>
      </c>
      <c r="Z198" s="28">
        <v>294.5</v>
      </c>
      <c r="AA198" s="28">
        <v>286.1</v>
      </c>
      <c r="AB198" s="28">
        <v>14.9</v>
      </c>
      <c r="AC198" s="28"/>
      <c r="AD198">
        <v>10067</v>
      </c>
      <c r="AE198">
        <v>792</v>
      </c>
      <c r="AF198">
        <v>328</v>
      </c>
      <c r="AG198">
        <v>88</v>
      </c>
      <c r="AH198">
        <v>10</v>
      </c>
      <c r="AI198">
        <v>60</v>
      </c>
      <c r="AJ198" s="25"/>
      <c r="AK198" s="25"/>
      <c r="AL198" s="25"/>
      <c r="AM198" s="25"/>
      <c r="AN198" s="25"/>
      <c r="AO198" s="25"/>
      <c r="AP198">
        <v>1.459</v>
      </c>
      <c r="AR198">
        <v>278.566803</v>
      </c>
      <c r="AS198">
        <v>0.052</v>
      </c>
      <c r="AU198">
        <v>-0.05418593436</v>
      </c>
      <c r="AW198">
        <v>0.031</v>
      </c>
    </row>
    <row r="199" spans="1:49" ht="12.75">
      <c r="A199" s="21">
        <v>37687</v>
      </c>
      <c r="B199" s="22">
        <v>66</v>
      </c>
      <c r="C199" s="23">
        <v>0.837847233</v>
      </c>
      <c r="D199" s="3">
        <v>0.837847233</v>
      </c>
      <c r="E199" s="24">
        <v>0</v>
      </c>
      <c r="F199">
        <v>39.50084465</v>
      </c>
      <c r="G199">
        <v>-77.80717031</v>
      </c>
      <c r="H199" s="25">
        <v>947.9</v>
      </c>
      <c r="I199">
        <f t="shared" si="13"/>
        <v>911.5699999999999</v>
      </c>
      <c r="J199">
        <f t="shared" si="14"/>
        <v>878.1418432538354</v>
      </c>
      <c r="K199">
        <f t="shared" si="15"/>
        <v>1090.0418432538354</v>
      </c>
      <c r="L199">
        <f t="shared" si="12"/>
        <v>1081.4958432538353</v>
      </c>
      <c r="M199">
        <f t="shared" si="16"/>
        <v>1085.7688432538353</v>
      </c>
      <c r="N199" s="25">
        <v>-3</v>
      </c>
      <c r="O199" s="25">
        <v>60.8</v>
      </c>
      <c r="P199">
        <v>30.7</v>
      </c>
      <c r="Q199">
        <f t="shared" si="17"/>
        <v>29.5</v>
      </c>
      <c r="AC199">
        <v>23182</v>
      </c>
      <c r="AD199">
        <v>9901</v>
      </c>
      <c r="AE199">
        <v>741</v>
      </c>
      <c r="AF199">
        <v>334</v>
      </c>
      <c r="AG199">
        <v>94</v>
      </c>
      <c r="AH199">
        <v>30</v>
      </c>
      <c r="AI199">
        <v>51</v>
      </c>
      <c r="AJ199" s="25"/>
      <c r="AK199" s="25"/>
      <c r="AL199" s="25"/>
      <c r="AM199" s="25"/>
      <c r="AN199" s="25"/>
      <c r="AO199" s="25"/>
      <c r="AP199">
        <v>1.361</v>
      </c>
      <c r="AR199">
        <v>272.3700562</v>
      </c>
      <c r="AS199">
        <v>0.041</v>
      </c>
      <c r="AU199">
        <v>-0.02449272014</v>
      </c>
      <c r="AW199">
        <v>0.033</v>
      </c>
    </row>
    <row r="200" spans="1:49" ht="12.75">
      <c r="A200" s="21">
        <v>37687</v>
      </c>
      <c r="B200" s="22">
        <v>66</v>
      </c>
      <c r="C200" s="23">
        <v>0.837962985</v>
      </c>
      <c r="D200" s="3">
        <v>0.837962985</v>
      </c>
      <c r="E200" s="24">
        <v>0</v>
      </c>
      <c r="F200">
        <v>39.49931679</v>
      </c>
      <c r="G200">
        <v>-77.79871586</v>
      </c>
      <c r="H200" s="25">
        <v>946.3</v>
      </c>
      <c r="I200">
        <f t="shared" si="13"/>
        <v>909.9699999999999</v>
      </c>
      <c r="J200">
        <f t="shared" si="14"/>
        <v>892.7298573652038</v>
      </c>
      <c r="K200">
        <f t="shared" si="15"/>
        <v>1104.6298573652039</v>
      </c>
      <c r="L200">
        <f t="shared" si="12"/>
        <v>1096.0838573652038</v>
      </c>
      <c r="M200">
        <f t="shared" si="16"/>
        <v>1100.3568573652037</v>
      </c>
      <c r="N200" s="25">
        <v>-3.5</v>
      </c>
      <c r="O200" s="25">
        <v>60.9</v>
      </c>
      <c r="P200">
        <v>29.7</v>
      </c>
      <c r="Q200">
        <f t="shared" si="17"/>
        <v>30.2</v>
      </c>
      <c r="AC200" s="28"/>
      <c r="AD200">
        <v>9194</v>
      </c>
      <c r="AE200">
        <v>722</v>
      </c>
      <c r="AF200">
        <v>304</v>
      </c>
      <c r="AG200">
        <v>64</v>
      </c>
      <c r="AH200">
        <v>33</v>
      </c>
      <c r="AI200">
        <v>55</v>
      </c>
      <c r="AJ200" s="25"/>
      <c r="AK200" s="25"/>
      <c r="AL200" s="25"/>
      <c r="AM200" s="25"/>
      <c r="AN200" s="25"/>
      <c r="AO200" s="25"/>
      <c r="AP200">
        <v>1.259</v>
      </c>
      <c r="AR200">
        <v>272.3700562</v>
      </c>
      <c r="AS200">
        <v>0.051</v>
      </c>
      <c r="AU200">
        <v>-0.02449272014</v>
      </c>
      <c r="AW200">
        <v>0.037</v>
      </c>
    </row>
    <row r="201" spans="1:49" ht="12.75">
      <c r="A201" s="21">
        <v>37687</v>
      </c>
      <c r="B201" s="22">
        <v>66</v>
      </c>
      <c r="C201" s="23">
        <v>0.838078678</v>
      </c>
      <c r="D201" s="3">
        <v>0.838078678</v>
      </c>
      <c r="E201" s="24">
        <v>0</v>
      </c>
      <c r="F201">
        <v>39.49783998</v>
      </c>
      <c r="G201">
        <v>-77.79013705</v>
      </c>
      <c r="H201" s="25">
        <v>944.8</v>
      </c>
      <c r="I201">
        <f t="shared" si="13"/>
        <v>908.4699999999999</v>
      </c>
      <c r="J201">
        <f t="shared" si="14"/>
        <v>906.4294348966444</v>
      </c>
      <c r="K201">
        <f t="shared" si="15"/>
        <v>1118.3294348966444</v>
      </c>
      <c r="L201">
        <f aca="true" t="shared" si="18" ref="L201:L264">+J201+203.354</f>
        <v>1109.7834348966444</v>
      </c>
      <c r="M201">
        <f t="shared" si="16"/>
        <v>1114.0564348966445</v>
      </c>
      <c r="N201" s="25">
        <v>-3.9</v>
      </c>
      <c r="O201" s="25">
        <v>61.5</v>
      </c>
      <c r="P201">
        <v>30.2</v>
      </c>
      <c r="Q201">
        <f t="shared" si="17"/>
        <v>29.95</v>
      </c>
      <c r="S201">
        <v>2.33E-05</v>
      </c>
      <c r="T201">
        <v>1.54E-05</v>
      </c>
      <c r="U201">
        <v>9.33E-06</v>
      </c>
      <c r="V201">
        <v>9.16E-07</v>
      </c>
      <c r="W201">
        <v>2.59E-07</v>
      </c>
      <c r="X201">
        <v>-1.36E-06</v>
      </c>
      <c r="Y201" s="28">
        <v>889.2</v>
      </c>
      <c r="Z201" s="28">
        <v>294.4</v>
      </c>
      <c r="AA201" s="28">
        <v>286</v>
      </c>
      <c r="AB201" s="28">
        <v>14.9</v>
      </c>
      <c r="AC201" s="28"/>
      <c r="AD201">
        <v>8759</v>
      </c>
      <c r="AE201">
        <v>704</v>
      </c>
      <c r="AF201">
        <v>305</v>
      </c>
      <c r="AG201">
        <v>90</v>
      </c>
      <c r="AH201">
        <v>18</v>
      </c>
      <c r="AI201">
        <v>58</v>
      </c>
      <c r="AJ201" s="25"/>
      <c r="AK201" s="25"/>
      <c r="AL201" s="25"/>
      <c r="AM201" s="25"/>
      <c r="AN201" s="25"/>
      <c r="AO201" s="25"/>
      <c r="AP201">
        <v>1.289</v>
      </c>
      <c r="AR201">
        <v>260.6178894</v>
      </c>
      <c r="AS201">
        <v>0.061</v>
      </c>
      <c r="AU201">
        <v>-0.05021622777</v>
      </c>
      <c r="AW201">
        <v>0.039</v>
      </c>
    </row>
    <row r="202" spans="1:49" ht="12.75">
      <c r="A202" s="21">
        <v>37687</v>
      </c>
      <c r="B202" s="22">
        <v>66</v>
      </c>
      <c r="C202" s="23">
        <v>0.83819443</v>
      </c>
      <c r="D202" s="3">
        <v>0.83819443</v>
      </c>
      <c r="E202" s="24">
        <v>0</v>
      </c>
      <c r="F202">
        <v>39.49653675</v>
      </c>
      <c r="G202">
        <v>-77.78168071</v>
      </c>
      <c r="H202" s="25">
        <v>944.6</v>
      </c>
      <c r="I202">
        <f aca="true" t="shared" si="19" ref="I202:I265">+H202-36.33</f>
        <v>908.27</v>
      </c>
      <c r="J202">
        <f aca="true" t="shared" si="20" ref="J202:J265">(8303.951372*(LN(1013.25/I202)))</f>
        <v>908.2577540629627</v>
      </c>
      <c r="K202">
        <f aca="true" t="shared" si="21" ref="K202:K265">+J202+211.9</f>
        <v>1120.1577540629628</v>
      </c>
      <c r="L202">
        <f t="shared" si="18"/>
        <v>1111.6117540629627</v>
      </c>
      <c r="M202">
        <f aca="true" t="shared" si="22" ref="M202:M265">+AVERAGE(K202:L202)</f>
        <v>1115.8847540629627</v>
      </c>
      <c r="N202" s="25">
        <v>-3.8</v>
      </c>
      <c r="O202" s="25">
        <v>62.9</v>
      </c>
      <c r="P202">
        <v>25.9</v>
      </c>
      <c r="Q202">
        <f t="shared" si="17"/>
        <v>28.049999999999997</v>
      </c>
      <c r="AC202" s="28"/>
      <c r="AD202">
        <v>9205</v>
      </c>
      <c r="AE202">
        <v>780</v>
      </c>
      <c r="AF202">
        <v>288</v>
      </c>
      <c r="AG202">
        <v>54</v>
      </c>
      <c r="AH202">
        <v>27</v>
      </c>
      <c r="AI202">
        <v>65</v>
      </c>
      <c r="AJ202" s="25"/>
      <c r="AK202" s="25"/>
      <c r="AL202" s="25"/>
      <c r="AM202" s="25"/>
      <c r="AN202" s="25"/>
      <c r="AO202" s="25"/>
      <c r="AP202">
        <v>1.293</v>
      </c>
      <c r="AR202">
        <v>254.2161407</v>
      </c>
      <c r="AS202">
        <v>0.077</v>
      </c>
      <c r="AU202">
        <v>-0.0210029576</v>
      </c>
      <c r="AW202">
        <v>0.038</v>
      </c>
    </row>
    <row r="203" spans="1:49" ht="12.75">
      <c r="A203" s="21">
        <v>37687</v>
      </c>
      <c r="B203" s="22">
        <v>66</v>
      </c>
      <c r="C203" s="23">
        <v>0.838310182</v>
      </c>
      <c r="D203" s="3">
        <v>0.838310182</v>
      </c>
      <c r="E203" s="24">
        <v>0</v>
      </c>
      <c r="F203">
        <v>39.49536643</v>
      </c>
      <c r="G203">
        <v>-77.77320811</v>
      </c>
      <c r="H203" s="25">
        <v>944</v>
      </c>
      <c r="I203">
        <f t="shared" si="19"/>
        <v>907.67</v>
      </c>
      <c r="J203">
        <f t="shared" si="20"/>
        <v>913.7451281001092</v>
      </c>
      <c r="K203">
        <f t="shared" si="21"/>
        <v>1125.6451281001093</v>
      </c>
      <c r="L203">
        <f t="shared" si="18"/>
        <v>1117.0991281001093</v>
      </c>
      <c r="M203">
        <f t="shared" si="22"/>
        <v>1121.3721281001094</v>
      </c>
      <c r="N203" s="25">
        <v>-4.7</v>
      </c>
      <c r="O203" s="25">
        <v>63.7</v>
      </c>
      <c r="P203">
        <v>26.8</v>
      </c>
      <c r="Q203">
        <f aca="true" t="shared" si="23" ref="Q203:Q266">AVERAGE(P202:P203)</f>
        <v>26.35</v>
      </c>
      <c r="AC203" s="28"/>
      <c r="AD203">
        <v>9956</v>
      </c>
      <c r="AE203">
        <v>707</v>
      </c>
      <c r="AF203">
        <v>295</v>
      </c>
      <c r="AG203">
        <v>72</v>
      </c>
      <c r="AH203">
        <v>37</v>
      </c>
      <c r="AI203">
        <v>49</v>
      </c>
      <c r="AJ203" s="25"/>
      <c r="AK203" s="25"/>
      <c r="AL203" s="25"/>
      <c r="AM203" s="25"/>
      <c r="AN203" s="25"/>
      <c r="AO203" s="25"/>
      <c r="AP203">
        <v>1.27</v>
      </c>
      <c r="AR203">
        <v>259.8893433</v>
      </c>
      <c r="AS203">
        <v>0.041</v>
      </c>
      <c r="AU203">
        <v>0.01810801961</v>
      </c>
      <c r="AW203">
        <v>0.033</v>
      </c>
    </row>
    <row r="204" spans="1:49" ht="12.75">
      <c r="A204" s="21">
        <v>37687</v>
      </c>
      <c r="B204" s="22">
        <v>66</v>
      </c>
      <c r="C204" s="23">
        <v>0.838425934</v>
      </c>
      <c r="D204" s="3">
        <v>0.838425934</v>
      </c>
      <c r="E204" s="24">
        <v>0</v>
      </c>
      <c r="F204">
        <v>39.49427625</v>
      </c>
      <c r="G204">
        <v>-77.76471396</v>
      </c>
      <c r="H204" s="25">
        <v>944.3</v>
      </c>
      <c r="I204">
        <f t="shared" si="19"/>
        <v>907.9699999999999</v>
      </c>
      <c r="J204">
        <f t="shared" si="20"/>
        <v>911.000987814292</v>
      </c>
      <c r="K204">
        <f t="shared" si="21"/>
        <v>1122.900987814292</v>
      </c>
      <c r="L204">
        <f t="shared" si="18"/>
        <v>1114.354987814292</v>
      </c>
      <c r="M204">
        <f t="shared" si="22"/>
        <v>1118.6279878142918</v>
      </c>
      <c r="N204" s="25">
        <v>-3.9</v>
      </c>
      <c r="O204" s="25">
        <v>63.3</v>
      </c>
      <c r="P204">
        <v>26.8</v>
      </c>
      <c r="Q204">
        <f t="shared" si="23"/>
        <v>26.8</v>
      </c>
      <c r="AC204" s="28"/>
      <c r="AD204">
        <v>9205</v>
      </c>
      <c r="AE204">
        <v>701</v>
      </c>
      <c r="AF204">
        <v>324</v>
      </c>
      <c r="AG204">
        <v>82</v>
      </c>
      <c r="AH204">
        <v>28</v>
      </c>
      <c r="AI204">
        <v>86</v>
      </c>
      <c r="AJ204" s="25"/>
      <c r="AK204" s="25"/>
      <c r="AL204" s="25"/>
      <c r="AM204" s="25"/>
      <c r="AN204" s="25"/>
      <c r="AO204" s="25"/>
      <c r="AP204">
        <v>1.379</v>
      </c>
      <c r="AR204">
        <v>272.4641724</v>
      </c>
      <c r="AS204">
        <v>0.062</v>
      </c>
      <c r="AU204">
        <v>0.01169990469</v>
      </c>
      <c r="AW204">
        <v>0.031</v>
      </c>
    </row>
    <row r="205" spans="1:49" ht="12.75">
      <c r="A205" s="21">
        <v>37687</v>
      </c>
      <c r="B205" s="22">
        <v>66</v>
      </c>
      <c r="C205" s="23">
        <v>0.838541687</v>
      </c>
      <c r="D205" s="3">
        <v>0.838541687</v>
      </c>
      <c r="E205" s="24">
        <v>0</v>
      </c>
      <c r="F205">
        <v>39.49327156</v>
      </c>
      <c r="G205">
        <v>-77.75613688</v>
      </c>
      <c r="H205" s="25">
        <v>943.7</v>
      </c>
      <c r="I205">
        <f t="shared" si="19"/>
        <v>907.37</v>
      </c>
      <c r="J205">
        <f t="shared" si="20"/>
        <v>916.4901755197643</v>
      </c>
      <c r="K205">
        <f t="shared" si="21"/>
        <v>1128.3901755197644</v>
      </c>
      <c r="L205">
        <f t="shared" si="18"/>
        <v>1119.8441755197643</v>
      </c>
      <c r="M205">
        <f t="shared" si="22"/>
        <v>1124.1171755197643</v>
      </c>
      <c r="N205" s="25">
        <v>-3.7</v>
      </c>
      <c r="O205" s="25">
        <v>62.7</v>
      </c>
      <c r="P205">
        <v>29.2</v>
      </c>
      <c r="Q205">
        <f t="shared" si="23"/>
        <v>28</v>
      </c>
      <c r="S205">
        <v>2.44E-05</v>
      </c>
      <c r="T205">
        <v>1.52E-05</v>
      </c>
      <c r="U205">
        <v>8.87E-06</v>
      </c>
      <c r="V205">
        <v>9.33E-07</v>
      </c>
      <c r="W205">
        <v>2.73E-07</v>
      </c>
      <c r="X205">
        <v>-1.42E-06</v>
      </c>
      <c r="Y205" s="28">
        <v>887</v>
      </c>
      <c r="Z205" s="28">
        <v>294.4</v>
      </c>
      <c r="AA205" s="28">
        <v>285.9</v>
      </c>
      <c r="AB205" s="28">
        <v>15.1</v>
      </c>
      <c r="AC205">
        <v>24120</v>
      </c>
      <c r="AD205">
        <v>8834</v>
      </c>
      <c r="AE205">
        <v>708</v>
      </c>
      <c r="AF205">
        <v>348</v>
      </c>
      <c r="AG205">
        <v>93</v>
      </c>
      <c r="AH205">
        <v>25</v>
      </c>
      <c r="AI205">
        <v>50</v>
      </c>
      <c r="AJ205" s="25"/>
      <c r="AK205" s="25"/>
      <c r="AL205" s="25"/>
      <c r="AM205" s="25"/>
      <c r="AN205" s="25"/>
      <c r="AO205" s="25"/>
      <c r="AP205">
        <v>1.349</v>
      </c>
      <c r="AR205">
        <v>277.5880127</v>
      </c>
      <c r="AS205">
        <v>0.061</v>
      </c>
      <c r="AU205">
        <v>-0.05280236155</v>
      </c>
      <c r="AW205">
        <v>0.029</v>
      </c>
    </row>
    <row r="206" spans="1:49" ht="12.75">
      <c r="A206" s="21">
        <v>37687</v>
      </c>
      <c r="B206" s="22">
        <v>66</v>
      </c>
      <c r="C206" s="23">
        <v>0.838657379</v>
      </c>
      <c r="D206" s="3">
        <v>0.838657379</v>
      </c>
      <c r="E206" s="24">
        <v>0</v>
      </c>
      <c r="F206">
        <v>39.49235241</v>
      </c>
      <c r="G206">
        <v>-77.74756861</v>
      </c>
      <c r="H206" s="25">
        <v>942.1</v>
      </c>
      <c r="I206">
        <f t="shared" si="19"/>
        <v>905.77</v>
      </c>
      <c r="J206">
        <f t="shared" si="20"/>
        <v>931.1457737018628</v>
      </c>
      <c r="K206">
        <f t="shared" si="21"/>
        <v>1143.0457737018628</v>
      </c>
      <c r="L206">
        <f t="shared" si="18"/>
        <v>1134.4997737018628</v>
      </c>
      <c r="M206">
        <f t="shared" si="22"/>
        <v>1138.7727737018627</v>
      </c>
      <c r="N206" s="25">
        <v>-5.2</v>
      </c>
      <c r="O206" s="25">
        <v>64.1</v>
      </c>
      <c r="P206">
        <v>26.2</v>
      </c>
      <c r="Q206">
        <f t="shared" si="23"/>
        <v>27.7</v>
      </c>
      <c r="AC206" s="28"/>
      <c r="AD206">
        <v>8894</v>
      </c>
      <c r="AE206">
        <v>703</v>
      </c>
      <c r="AF206">
        <v>282</v>
      </c>
      <c r="AG206">
        <v>71</v>
      </c>
      <c r="AH206">
        <v>23</v>
      </c>
      <c r="AI206">
        <v>50</v>
      </c>
      <c r="AJ206" s="25"/>
      <c r="AK206" s="25"/>
      <c r="AL206" s="25"/>
      <c r="AM206" s="25"/>
      <c r="AN206" s="25"/>
      <c r="AO206" s="25"/>
      <c r="AP206">
        <v>1.407</v>
      </c>
      <c r="AR206">
        <v>283.8448486</v>
      </c>
      <c r="AS206">
        <v>0.051</v>
      </c>
      <c r="AU206">
        <v>-0.0579729788</v>
      </c>
      <c r="AW206">
        <v>0.034</v>
      </c>
    </row>
    <row r="207" spans="1:49" ht="12.75">
      <c r="A207" s="21">
        <v>37687</v>
      </c>
      <c r="B207" s="22">
        <v>66</v>
      </c>
      <c r="C207" s="23">
        <v>0.838773131</v>
      </c>
      <c r="D207" s="3">
        <v>0.838773131</v>
      </c>
      <c r="E207" s="24">
        <v>0</v>
      </c>
      <c r="F207">
        <v>39.49141728</v>
      </c>
      <c r="G207">
        <v>-77.73893814</v>
      </c>
      <c r="H207" s="25">
        <v>941.5</v>
      </c>
      <c r="I207">
        <f t="shared" si="19"/>
        <v>905.17</v>
      </c>
      <c r="J207">
        <f t="shared" si="20"/>
        <v>936.6482983636513</v>
      </c>
      <c r="K207">
        <f t="shared" si="21"/>
        <v>1148.5482983636514</v>
      </c>
      <c r="L207">
        <f t="shared" si="18"/>
        <v>1140.0022983636513</v>
      </c>
      <c r="M207">
        <f t="shared" si="22"/>
        <v>1144.2752983636515</v>
      </c>
      <c r="N207" s="25">
        <v>-5.2</v>
      </c>
      <c r="O207" s="25">
        <v>65.6</v>
      </c>
      <c r="P207">
        <v>27.7</v>
      </c>
      <c r="Q207">
        <f t="shared" si="23"/>
        <v>26.95</v>
      </c>
      <c r="AC207" s="28"/>
      <c r="AD207">
        <v>7232</v>
      </c>
      <c r="AE207">
        <v>580</v>
      </c>
      <c r="AF207">
        <v>253</v>
      </c>
      <c r="AG207">
        <v>66</v>
      </c>
      <c r="AH207">
        <v>16</v>
      </c>
      <c r="AI207">
        <v>37</v>
      </c>
      <c r="AJ207" s="25"/>
      <c r="AK207" s="25"/>
      <c r="AL207" s="25"/>
      <c r="AM207" s="25"/>
      <c r="AN207" s="25"/>
      <c r="AO207" s="25"/>
      <c r="AP207">
        <v>1.389</v>
      </c>
      <c r="AR207">
        <v>296.0910339</v>
      </c>
      <c r="AS207">
        <v>0.051</v>
      </c>
      <c r="AU207">
        <v>0.05364545062</v>
      </c>
      <c r="AW207">
        <v>0.039</v>
      </c>
    </row>
    <row r="208" spans="1:49" ht="12.75">
      <c r="A208" s="21">
        <v>37687</v>
      </c>
      <c r="B208" s="22">
        <v>66</v>
      </c>
      <c r="C208" s="23">
        <v>0.838888884</v>
      </c>
      <c r="D208" s="3">
        <v>0.838888884</v>
      </c>
      <c r="E208" s="24">
        <v>0</v>
      </c>
      <c r="F208">
        <v>39.49043606</v>
      </c>
      <c r="G208">
        <v>-77.73037163</v>
      </c>
      <c r="H208" s="25">
        <v>941.8</v>
      </c>
      <c r="I208">
        <f t="shared" si="19"/>
        <v>905.4699999999999</v>
      </c>
      <c r="J208">
        <f t="shared" si="20"/>
        <v>933.8965802591183</v>
      </c>
      <c r="K208">
        <f t="shared" si="21"/>
        <v>1145.7965802591184</v>
      </c>
      <c r="L208">
        <f t="shared" si="18"/>
        <v>1137.2505802591184</v>
      </c>
      <c r="M208">
        <f t="shared" si="22"/>
        <v>1141.5235802591183</v>
      </c>
      <c r="N208" s="25">
        <v>-4.7</v>
      </c>
      <c r="O208" s="25">
        <v>65.8</v>
      </c>
      <c r="P208">
        <v>25.2</v>
      </c>
      <c r="Q208">
        <f t="shared" si="23"/>
        <v>26.45</v>
      </c>
      <c r="S208">
        <v>2.3E-05</v>
      </c>
      <c r="T208">
        <v>1.46E-05</v>
      </c>
      <c r="U208">
        <v>8.5E-06</v>
      </c>
      <c r="V208">
        <v>9.35E-07</v>
      </c>
      <c r="W208">
        <v>2.53E-07</v>
      </c>
      <c r="X208">
        <v>-1.36E-06</v>
      </c>
      <c r="Y208" s="28">
        <v>885</v>
      </c>
      <c r="Z208" s="28">
        <v>294.4</v>
      </c>
      <c r="AA208" s="28">
        <v>285.9</v>
      </c>
      <c r="AB208" s="28">
        <v>14.7</v>
      </c>
      <c r="AC208" s="28"/>
      <c r="AD208">
        <v>7167</v>
      </c>
      <c r="AE208">
        <v>551</v>
      </c>
      <c r="AF208">
        <v>241</v>
      </c>
      <c r="AG208">
        <v>60</v>
      </c>
      <c r="AH208">
        <v>25</v>
      </c>
      <c r="AI208">
        <v>47</v>
      </c>
      <c r="AJ208" s="25"/>
      <c r="AK208" s="25"/>
      <c r="AL208" s="25"/>
      <c r="AM208" s="25"/>
      <c r="AN208" s="25"/>
      <c r="AO208" s="25"/>
      <c r="AP208">
        <v>1.439</v>
      </c>
      <c r="AR208">
        <v>295.2757874</v>
      </c>
      <c r="AS208">
        <v>0.051</v>
      </c>
      <c r="AU208">
        <v>0.06088405848</v>
      </c>
      <c r="AW208">
        <v>0.037</v>
      </c>
    </row>
    <row r="209" spans="1:49" ht="12.75">
      <c r="A209" s="21">
        <v>37687</v>
      </c>
      <c r="B209" s="22">
        <v>66</v>
      </c>
      <c r="C209" s="23">
        <v>0.839004636</v>
      </c>
      <c r="D209" s="3">
        <v>0.839004636</v>
      </c>
      <c r="E209" s="24">
        <v>0</v>
      </c>
      <c r="F209">
        <v>39.48924319</v>
      </c>
      <c r="G209">
        <v>-77.72207759</v>
      </c>
      <c r="H209" s="25">
        <v>942.3</v>
      </c>
      <c r="I209">
        <f t="shared" si="19"/>
        <v>905.9699999999999</v>
      </c>
      <c r="J209">
        <f t="shared" si="20"/>
        <v>929.3124087806866</v>
      </c>
      <c r="K209">
        <f t="shared" si="21"/>
        <v>1141.2124087806867</v>
      </c>
      <c r="L209">
        <f t="shared" si="18"/>
        <v>1132.6664087806867</v>
      </c>
      <c r="M209">
        <f t="shared" si="22"/>
        <v>1136.9394087806868</v>
      </c>
      <c r="N209" s="25">
        <v>-4.8</v>
      </c>
      <c r="O209" s="25">
        <v>66.5</v>
      </c>
      <c r="P209">
        <v>26.2</v>
      </c>
      <c r="Q209">
        <f t="shared" si="23"/>
        <v>25.7</v>
      </c>
      <c r="AC209" s="28"/>
      <c r="AD209">
        <v>7597</v>
      </c>
      <c r="AE209">
        <v>607</v>
      </c>
      <c r="AF209">
        <v>270</v>
      </c>
      <c r="AG209">
        <v>82</v>
      </c>
      <c r="AH209">
        <v>12</v>
      </c>
      <c r="AI209">
        <v>47</v>
      </c>
      <c r="AJ209" s="25"/>
      <c r="AK209" s="25"/>
      <c r="AL209" s="25"/>
      <c r="AM209" s="25"/>
      <c r="AN209" s="25"/>
      <c r="AO209" s="25"/>
      <c r="AP209">
        <v>1.427</v>
      </c>
      <c r="AR209">
        <v>299.1531677</v>
      </c>
      <c r="AS209">
        <v>0.081</v>
      </c>
      <c r="AU209">
        <v>0.03965222836</v>
      </c>
      <c r="AW209">
        <v>0.034</v>
      </c>
    </row>
    <row r="210" spans="1:49" ht="12.75">
      <c r="A210" s="21">
        <v>37687</v>
      </c>
      <c r="B210" s="22">
        <v>66</v>
      </c>
      <c r="C210" s="23">
        <v>0.839120388</v>
      </c>
      <c r="D210" s="3">
        <v>0.839120388</v>
      </c>
      <c r="E210" s="24">
        <v>0</v>
      </c>
      <c r="F210">
        <v>39.48798213</v>
      </c>
      <c r="G210">
        <v>-77.71370167</v>
      </c>
      <c r="H210" s="25">
        <v>942.4</v>
      </c>
      <c r="I210">
        <f t="shared" si="19"/>
        <v>906.0699999999999</v>
      </c>
      <c r="J210">
        <f t="shared" si="20"/>
        <v>928.3958780881592</v>
      </c>
      <c r="K210">
        <f t="shared" si="21"/>
        <v>1140.2958780881593</v>
      </c>
      <c r="L210">
        <f t="shared" si="18"/>
        <v>1131.7498780881592</v>
      </c>
      <c r="M210">
        <f t="shared" si="22"/>
        <v>1136.0228780881594</v>
      </c>
      <c r="N210" s="25">
        <v>-4.8</v>
      </c>
      <c r="O210" s="25">
        <v>66.3</v>
      </c>
      <c r="P210">
        <v>24.9</v>
      </c>
      <c r="Q210">
        <f t="shared" si="23"/>
        <v>25.549999999999997</v>
      </c>
      <c r="AC210" s="28"/>
      <c r="AD210">
        <v>7031</v>
      </c>
      <c r="AE210">
        <v>560</v>
      </c>
      <c r="AF210">
        <v>220</v>
      </c>
      <c r="AG210">
        <v>63</v>
      </c>
      <c r="AH210">
        <v>23</v>
      </c>
      <c r="AI210">
        <v>61</v>
      </c>
      <c r="AJ210" s="25"/>
      <c r="AK210" s="25"/>
      <c r="AL210" s="25"/>
      <c r="AM210" s="25"/>
      <c r="AN210" s="25"/>
      <c r="AO210" s="25"/>
      <c r="AP210">
        <v>1.37</v>
      </c>
      <c r="AR210">
        <v>300.6575928</v>
      </c>
      <c r="AS210">
        <v>0.064</v>
      </c>
      <c r="AU210">
        <v>0.064696908</v>
      </c>
      <c r="AW210">
        <v>0.033</v>
      </c>
    </row>
    <row r="211" spans="1:49" ht="12.75">
      <c r="A211" s="21">
        <v>37687</v>
      </c>
      <c r="B211" s="22">
        <v>66</v>
      </c>
      <c r="C211" s="23">
        <v>0.83923614</v>
      </c>
      <c r="D211" s="3">
        <v>0.83923614</v>
      </c>
      <c r="E211" s="24">
        <v>0</v>
      </c>
      <c r="F211">
        <v>39.48672503</v>
      </c>
      <c r="G211">
        <v>-77.70519337</v>
      </c>
      <c r="H211" s="25">
        <v>942.5</v>
      </c>
      <c r="I211">
        <f t="shared" si="19"/>
        <v>906.17</v>
      </c>
      <c r="J211">
        <f t="shared" si="20"/>
        <v>927.4794485445643</v>
      </c>
      <c r="K211">
        <f t="shared" si="21"/>
        <v>1139.3794485445644</v>
      </c>
      <c r="L211">
        <f t="shared" si="18"/>
        <v>1130.8334485445644</v>
      </c>
      <c r="M211">
        <f t="shared" si="22"/>
        <v>1135.1064485445645</v>
      </c>
      <c r="N211" s="25">
        <v>-2.9</v>
      </c>
      <c r="O211" s="25">
        <v>64.3</v>
      </c>
      <c r="P211">
        <v>26.7</v>
      </c>
      <c r="Q211">
        <f t="shared" si="23"/>
        <v>25.799999999999997</v>
      </c>
      <c r="S211">
        <v>2.26E-05</v>
      </c>
      <c r="T211">
        <v>1.4E-05</v>
      </c>
      <c r="U211">
        <v>8.72E-06</v>
      </c>
      <c r="V211">
        <v>9.04E-07</v>
      </c>
      <c r="W211">
        <v>2.74E-07</v>
      </c>
      <c r="X211">
        <v>-1.24E-06</v>
      </c>
      <c r="Y211" s="28">
        <v>885</v>
      </c>
      <c r="Z211" s="28">
        <v>294.3</v>
      </c>
      <c r="AA211" s="28">
        <v>285.8</v>
      </c>
      <c r="AB211" s="28">
        <v>14.7</v>
      </c>
      <c r="AC211">
        <v>17361</v>
      </c>
      <c r="AD211">
        <v>7648</v>
      </c>
      <c r="AE211">
        <v>645</v>
      </c>
      <c r="AF211">
        <v>264</v>
      </c>
      <c r="AG211">
        <v>64</v>
      </c>
      <c r="AH211">
        <v>24</v>
      </c>
      <c r="AI211">
        <v>48</v>
      </c>
      <c r="AJ211" s="25"/>
      <c r="AK211" s="25"/>
      <c r="AL211" s="25"/>
      <c r="AM211" s="25"/>
      <c r="AN211" s="25"/>
      <c r="AO211" s="25"/>
      <c r="AP211">
        <v>1.409</v>
      </c>
      <c r="AR211">
        <v>297.4724731</v>
      </c>
      <c r="AS211">
        <v>0.051</v>
      </c>
      <c r="AU211">
        <v>0.06886553764</v>
      </c>
      <c r="AW211">
        <v>0.03</v>
      </c>
    </row>
    <row r="212" spans="1:49" ht="12.75">
      <c r="A212" s="21">
        <v>37687</v>
      </c>
      <c r="B212" s="22">
        <v>66</v>
      </c>
      <c r="C212" s="23">
        <v>0.839351833</v>
      </c>
      <c r="D212" s="3">
        <v>0.839351833</v>
      </c>
      <c r="E212" s="24">
        <v>0</v>
      </c>
      <c r="F212">
        <v>39.48553108</v>
      </c>
      <c r="G212">
        <v>-77.69672883</v>
      </c>
      <c r="H212" s="25">
        <v>942.4</v>
      </c>
      <c r="I212">
        <f t="shared" si="19"/>
        <v>906.0699999999999</v>
      </c>
      <c r="J212">
        <f t="shared" si="20"/>
        <v>928.3958780881592</v>
      </c>
      <c r="K212">
        <f t="shared" si="21"/>
        <v>1140.2958780881593</v>
      </c>
      <c r="L212">
        <f t="shared" si="18"/>
        <v>1131.7498780881592</v>
      </c>
      <c r="M212">
        <f t="shared" si="22"/>
        <v>1136.0228780881594</v>
      </c>
      <c r="N212" s="25">
        <v>-3.3</v>
      </c>
      <c r="O212" s="25">
        <v>62.9</v>
      </c>
      <c r="P212">
        <v>26.9</v>
      </c>
      <c r="Q212">
        <f t="shared" si="23"/>
        <v>26.799999999999997</v>
      </c>
      <c r="AC212" s="28"/>
      <c r="AD212">
        <v>7917</v>
      </c>
      <c r="AE212">
        <v>667</v>
      </c>
      <c r="AF212">
        <v>288</v>
      </c>
      <c r="AG212">
        <v>61</v>
      </c>
      <c r="AH212">
        <v>27</v>
      </c>
      <c r="AI212">
        <v>48</v>
      </c>
      <c r="AJ212" s="25"/>
      <c r="AK212" s="25"/>
      <c r="AL212" s="25"/>
      <c r="AM212" s="25"/>
      <c r="AN212" s="25"/>
      <c r="AO212" s="25"/>
      <c r="AP212">
        <v>1.399</v>
      </c>
      <c r="AR212">
        <v>291.8575745</v>
      </c>
      <c r="AS212">
        <v>0.052</v>
      </c>
      <c r="AU212">
        <v>0.07061042637</v>
      </c>
      <c r="AW212">
        <v>0.032</v>
      </c>
    </row>
    <row r="213" spans="1:49" ht="12.75">
      <c r="A213" s="21">
        <v>37687</v>
      </c>
      <c r="B213" s="22">
        <v>66</v>
      </c>
      <c r="C213" s="23">
        <v>0.839467585</v>
      </c>
      <c r="D213" s="3">
        <v>0.839467585</v>
      </c>
      <c r="E213" s="24">
        <v>0</v>
      </c>
      <c r="F213">
        <v>39.48434265</v>
      </c>
      <c r="G213">
        <v>-77.68821661</v>
      </c>
      <c r="H213" s="25">
        <v>942.1</v>
      </c>
      <c r="I213">
        <f t="shared" si="19"/>
        <v>905.77</v>
      </c>
      <c r="J213">
        <f t="shared" si="20"/>
        <v>931.1457737018628</v>
      </c>
      <c r="K213">
        <f t="shared" si="21"/>
        <v>1143.0457737018628</v>
      </c>
      <c r="L213">
        <f t="shared" si="18"/>
        <v>1134.4997737018628</v>
      </c>
      <c r="M213">
        <f t="shared" si="22"/>
        <v>1138.7727737018627</v>
      </c>
      <c r="N213" s="25">
        <v>-4.4</v>
      </c>
      <c r="O213" s="25">
        <v>63.2</v>
      </c>
      <c r="P213">
        <v>28.8</v>
      </c>
      <c r="Q213">
        <f t="shared" si="23"/>
        <v>27.85</v>
      </c>
      <c r="AC213" s="28"/>
      <c r="AD213">
        <v>8328</v>
      </c>
      <c r="AE213">
        <v>652</v>
      </c>
      <c r="AF213">
        <v>312</v>
      </c>
      <c r="AG213">
        <v>74</v>
      </c>
      <c r="AH213">
        <v>22</v>
      </c>
      <c r="AI213">
        <v>59</v>
      </c>
      <c r="AJ213" s="25"/>
      <c r="AK213" s="25"/>
      <c r="AL213" s="25"/>
      <c r="AM213" s="25"/>
      <c r="AN213" s="25"/>
      <c r="AO213" s="25"/>
      <c r="AP213">
        <v>1.369</v>
      </c>
      <c r="AR213">
        <v>279.3186035</v>
      </c>
      <c r="AS213">
        <v>0.061</v>
      </c>
      <c r="AU213">
        <v>-0.0100498395</v>
      </c>
      <c r="AW213">
        <v>0.036</v>
      </c>
    </row>
    <row r="214" spans="1:49" ht="12.75">
      <c r="A214" s="21">
        <v>37687</v>
      </c>
      <c r="B214" s="22">
        <v>66</v>
      </c>
      <c r="C214" s="23">
        <v>0.839583337</v>
      </c>
      <c r="D214" s="3">
        <v>0.839583337</v>
      </c>
      <c r="E214" s="24">
        <v>0</v>
      </c>
      <c r="F214">
        <v>39.48310707</v>
      </c>
      <c r="G214">
        <v>-77.6797098</v>
      </c>
      <c r="H214" s="25">
        <v>941.7</v>
      </c>
      <c r="I214">
        <f t="shared" si="19"/>
        <v>905.37</v>
      </c>
      <c r="J214">
        <f t="shared" si="20"/>
        <v>934.8137183144332</v>
      </c>
      <c r="K214">
        <f t="shared" si="21"/>
        <v>1146.7137183144332</v>
      </c>
      <c r="L214">
        <f t="shared" si="18"/>
        <v>1138.1677183144332</v>
      </c>
      <c r="M214">
        <f t="shared" si="22"/>
        <v>1142.440718314433</v>
      </c>
      <c r="N214" s="25">
        <v>-4.3</v>
      </c>
      <c r="O214" s="25">
        <v>63.3</v>
      </c>
      <c r="P214">
        <v>25.8</v>
      </c>
      <c r="Q214">
        <f t="shared" si="23"/>
        <v>27.3</v>
      </c>
      <c r="S214">
        <v>2.32E-05</v>
      </c>
      <c r="T214">
        <v>1.5E-05</v>
      </c>
      <c r="U214">
        <v>8.74E-06</v>
      </c>
      <c r="V214">
        <v>9.46E-07</v>
      </c>
      <c r="W214">
        <v>3.01E-07</v>
      </c>
      <c r="X214">
        <v>-1.33E-06</v>
      </c>
      <c r="Y214" s="28">
        <v>884.9</v>
      </c>
      <c r="Z214" s="28">
        <v>294.3</v>
      </c>
      <c r="AA214" s="28">
        <v>285.8</v>
      </c>
      <c r="AB214" s="28">
        <v>14.7</v>
      </c>
      <c r="AC214" s="28"/>
      <c r="AD214">
        <v>7829</v>
      </c>
      <c r="AE214">
        <v>682</v>
      </c>
      <c r="AF214">
        <v>262</v>
      </c>
      <c r="AG214">
        <v>75</v>
      </c>
      <c r="AH214">
        <v>22</v>
      </c>
      <c r="AI214">
        <v>59</v>
      </c>
      <c r="AJ214" s="25"/>
      <c r="AK214" s="25"/>
      <c r="AL214" s="25"/>
      <c r="AM214" s="25"/>
      <c r="AN214" s="25"/>
      <c r="AO214" s="25"/>
      <c r="AP214">
        <v>1.369</v>
      </c>
      <c r="AR214">
        <v>272.9420471</v>
      </c>
      <c r="AS214">
        <v>0.051</v>
      </c>
      <c r="AU214">
        <v>-0.04745799303</v>
      </c>
      <c r="AW214">
        <v>0.04</v>
      </c>
    </row>
    <row r="215" spans="1:49" ht="12.75">
      <c r="A215" s="21">
        <v>37687</v>
      </c>
      <c r="B215" s="22">
        <v>66</v>
      </c>
      <c r="C215" s="23">
        <v>0.83969909</v>
      </c>
      <c r="D215" s="3">
        <v>0.83969909</v>
      </c>
      <c r="E215" s="24">
        <v>0</v>
      </c>
      <c r="F215">
        <v>39.48171273</v>
      </c>
      <c r="G215">
        <v>-77.67118345</v>
      </c>
      <c r="H215" s="25">
        <v>942.4</v>
      </c>
      <c r="I215">
        <f t="shared" si="19"/>
        <v>906.0699999999999</v>
      </c>
      <c r="J215">
        <f t="shared" si="20"/>
        <v>928.3958780881592</v>
      </c>
      <c r="K215">
        <f t="shared" si="21"/>
        <v>1140.2958780881593</v>
      </c>
      <c r="L215">
        <f t="shared" si="18"/>
        <v>1131.7498780881592</v>
      </c>
      <c r="M215">
        <f t="shared" si="22"/>
        <v>1136.0228780881594</v>
      </c>
      <c r="N215" s="25">
        <v>-3.7</v>
      </c>
      <c r="O215" s="25">
        <v>62.7</v>
      </c>
      <c r="P215">
        <v>28.8</v>
      </c>
      <c r="Q215">
        <f t="shared" si="23"/>
        <v>27.3</v>
      </c>
      <c r="AC215" s="28"/>
      <c r="AD215">
        <v>7692</v>
      </c>
      <c r="AE215">
        <v>704</v>
      </c>
      <c r="AF215">
        <v>282</v>
      </c>
      <c r="AG215">
        <v>93</v>
      </c>
      <c r="AH215">
        <v>31</v>
      </c>
      <c r="AI215">
        <v>66</v>
      </c>
      <c r="AJ215" s="25"/>
      <c r="AK215" s="25"/>
      <c r="AL215" s="25"/>
      <c r="AM215" s="25"/>
      <c r="AN215" s="25"/>
      <c r="AO215" s="25"/>
      <c r="AP215">
        <v>1.269</v>
      </c>
      <c r="AR215">
        <v>262.8264771</v>
      </c>
      <c r="AS215">
        <v>0.051</v>
      </c>
      <c r="AU215">
        <v>-0.03864980862</v>
      </c>
      <c r="AW215">
        <v>0.036</v>
      </c>
    </row>
    <row r="216" spans="1:49" ht="12.75">
      <c r="A216" s="21">
        <v>37687</v>
      </c>
      <c r="B216" s="22">
        <v>66</v>
      </c>
      <c r="C216" s="23">
        <v>0.839814842</v>
      </c>
      <c r="D216" s="3">
        <v>0.839814842</v>
      </c>
      <c r="E216" s="24">
        <v>0</v>
      </c>
      <c r="F216">
        <v>39.48008157</v>
      </c>
      <c r="G216">
        <v>-77.66278407</v>
      </c>
      <c r="H216" s="25">
        <v>942.9</v>
      </c>
      <c r="I216">
        <f t="shared" si="19"/>
        <v>906.5699999999999</v>
      </c>
      <c r="J216">
        <f t="shared" si="20"/>
        <v>923.8147414131389</v>
      </c>
      <c r="K216">
        <f t="shared" si="21"/>
        <v>1135.7147414131389</v>
      </c>
      <c r="L216">
        <f t="shared" si="18"/>
        <v>1127.1687414131388</v>
      </c>
      <c r="M216">
        <f t="shared" si="22"/>
        <v>1131.441741413139</v>
      </c>
      <c r="N216" s="25">
        <v>-4.1</v>
      </c>
      <c r="O216" s="25">
        <v>62.7</v>
      </c>
      <c r="P216">
        <v>27.1</v>
      </c>
      <c r="Q216">
        <f t="shared" si="23"/>
        <v>27.950000000000003</v>
      </c>
      <c r="AC216" s="28"/>
      <c r="AD216">
        <v>8909</v>
      </c>
      <c r="AE216">
        <v>691</v>
      </c>
      <c r="AF216">
        <v>306</v>
      </c>
      <c r="AG216">
        <v>75</v>
      </c>
      <c r="AH216">
        <v>26</v>
      </c>
      <c r="AI216">
        <v>62</v>
      </c>
      <c r="AJ216" s="25"/>
      <c r="AK216" s="25"/>
      <c r="AL216" s="25"/>
      <c r="AM216" s="25"/>
      <c r="AN216" s="25"/>
      <c r="AO216" s="25"/>
      <c r="AP216">
        <v>1.301</v>
      </c>
      <c r="AR216">
        <v>262.1592407</v>
      </c>
      <c r="AS216">
        <v>0.061</v>
      </c>
      <c r="AU216">
        <v>-0.06799263507</v>
      </c>
      <c r="AW216">
        <v>0.033</v>
      </c>
    </row>
    <row r="217" spans="1:49" ht="12.75">
      <c r="A217" s="21">
        <v>37687</v>
      </c>
      <c r="B217" s="22">
        <v>66</v>
      </c>
      <c r="C217" s="23">
        <v>0.839930534</v>
      </c>
      <c r="D217" s="3">
        <v>0.839930534</v>
      </c>
      <c r="E217" s="24">
        <v>0</v>
      </c>
      <c r="F217">
        <v>39.47820966</v>
      </c>
      <c r="G217">
        <v>-77.65443602</v>
      </c>
      <c r="H217" s="25">
        <v>943.4</v>
      </c>
      <c r="I217">
        <f t="shared" si="19"/>
        <v>907.0699999999999</v>
      </c>
      <c r="J217">
        <f t="shared" si="20"/>
        <v>919.2361306732021</v>
      </c>
      <c r="K217">
        <f t="shared" si="21"/>
        <v>1131.1361306732022</v>
      </c>
      <c r="L217">
        <f t="shared" si="18"/>
        <v>1122.590130673202</v>
      </c>
      <c r="M217">
        <f t="shared" si="22"/>
        <v>1126.8631306732022</v>
      </c>
      <c r="N217" s="25">
        <v>-3.6</v>
      </c>
      <c r="O217" s="25">
        <v>61.9</v>
      </c>
      <c r="P217">
        <v>28.8</v>
      </c>
      <c r="Q217">
        <f t="shared" si="23"/>
        <v>27.950000000000003</v>
      </c>
      <c r="S217">
        <v>2.3E-05</v>
      </c>
      <c r="T217">
        <v>1.5E-05</v>
      </c>
      <c r="U217">
        <v>8.54E-06</v>
      </c>
      <c r="V217">
        <v>9.4E-07</v>
      </c>
      <c r="W217">
        <v>3.42E-07</v>
      </c>
      <c r="X217">
        <v>-1.49E-06</v>
      </c>
      <c r="Y217" s="28">
        <v>885.5</v>
      </c>
      <c r="Z217" s="28">
        <v>294.3</v>
      </c>
      <c r="AA217" s="28">
        <v>285.7</v>
      </c>
      <c r="AB217" s="28">
        <v>15.1</v>
      </c>
      <c r="AC217">
        <v>18043</v>
      </c>
      <c r="AD217">
        <v>8033</v>
      </c>
      <c r="AE217">
        <v>638</v>
      </c>
      <c r="AF217">
        <v>321</v>
      </c>
      <c r="AG217">
        <v>80</v>
      </c>
      <c r="AH217">
        <v>21</v>
      </c>
      <c r="AI217">
        <v>58</v>
      </c>
      <c r="AJ217" s="25"/>
      <c r="AK217" s="25"/>
      <c r="AL217" s="25"/>
      <c r="AM217" s="25"/>
      <c r="AN217" s="25"/>
      <c r="AO217" s="25"/>
      <c r="AP217">
        <v>1.341</v>
      </c>
      <c r="AR217">
        <v>259.7703857</v>
      </c>
      <c r="AS217">
        <v>0.041</v>
      </c>
      <c r="AU217">
        <v>-0.09096931666</v>
      </c>
      <c r="AW217">
        <v>0.031</v>
      </c>
    </row>
    <row r="218" spans="1:49" ht="12.75">
      <c r="A218" s="21">
        <v>37687</v>
      </c>
      <c r="B218" s="22">
        <v>66</v>
      </c>
      <c r="C218" s="23">
        <v>0.840046287</v>
      </c>
      <c r="D218" s="3">
        <v>0.840046287</v>
      </c>
      <c r="E218" s="24">
        <v>0</v>
      </c>
      <c r="F218">
        <v>39.47617873</v>
      </c>
      <c r="G218">
        <v>-77.6462766</v>
      </c>
      <c r="H218" s="25">
        <v>942.8</v>
      </c>
      <c r="I218">
        <f t="shared" si="19"/>
        <v>906.4699999999999</v>
      </c>
      <c r="J218">
        <f t="shared" si="20"/>
        <v>924.7307665841681</v>
      </c>
      <c r="K218">
        <f t="shared" si="21"/>
        <v>1136.6307665841682</v>
      </c>
      <c r="L218">
        <f t="shared" si="18"/>
        <v>1128.0847665841682</v>
      </c>
      <c r="M218">
        <f t="shared" si="22"/>
        <v>1132.357766584168</v>
      </c>
      <c r="N218" s="25">
        <v>-3.7</v>
      </c>
      <c r="O218" s="25">
        <v>62</v>
      </c>
      <c r="P218">
        <v>25.3</v>
      </c>
      <c r="Q218">
        <f t="shared" si="23"/>
        <v>27.05</v>
      </c>
      <c r="AC218" s="28"/>
      <c r="AD218">
        <v>7871</v>
      </c>
      <c r="AE218">
        <v>647</v>
      </c>
      <c r="AF218">
        <v>268</v>
      </c>
      <c r="AG218">
        <v>69</v>
      </c>
      <c r="AH218">
        <v>32</v>
      </c>
      <c r="AI218">
        <v>51</v>
      </c>
      <c r="AJ218" s="25"/>
      <c r="AK218" s="25"/>
      <c r="AL218" s="25"/>
      <c r="AM218" s="25"/>
      <c r="AN218" s="25"/>
      <c r="AO218" s="25"/>
      <c r="AP218">
        <v>1.322</v>
      </c>
      <c r="AR218">
        <v>257.4601746</v>
      </c>
      <c r="AS218">
        <v>0.042</v>
      </c>
      <c r="AU218">
        <v>-0.1139459908</v>
      </c>
      <c r="AW218">
        <v>0.029</v>
      </c>
    </row>
    <row r="219" spans="1:49" ht="12.75">
      <c r="A219" s="21">
        <v>37687</v>
      </c>
      <c r="B219" s="22">
        <v>66</v>
      </c>
      <c r="C219" s="23">
        <v>0.840162039</v>
      </c>
      <c r="D219" s="3">
        <v>0.840162039</v>
      </c>
      <c r="E219" s="24">
        <v>0</v>
      </c>
      <c r="F219">
        <v>39.47421154</v>
      </c>
      <c r="G219">
        <v>-77.63802597</v>
      </c>
      <c r="H219" s="25">
        <v>941.5</v>
      </c>
      <c r="I219">
        <f t="shared" si="19"/>
        <v>905.17</v>
      </c>
      <c r="J219">
        <f t="shared" si="20"/>
        <v>936.6482983636513</v>
      </c>
      <c r="K219">
        <f t="shared" si="21"/>
        <v>1148.5482983636514</v>
      </c>
      <c r="L219">
        <f t="shared" si="18"/>
        <v>1140.0022983636513</v>
      </c>
      <c r="M219">
        <f t="shared" si="22"/>
        <v>1144.2752983636515</v>
      </c>
      <c r="N219" s="25">
        <v>-3.8</v>
      </c>
      <c r="O219" s="25">
        <v>62.3</v>
      </c>
      <c r="P219">
        <v>27.8</v>
      </c>
      <c r="Q219">
        <f t="shared" si="23"/>
        <v>26.55</v>
      </c>
      <c r="AC219" s="28"/>
      <c r="AD219">
        <v>8296</v>
      </c>
      <c r="AE219">
        <v>667</v>
      </c>
      <c r="AF219">
        <v>321</v>
      </c>
      <c r="AG219">
        <v>69</v>
      </c>
      <c r="AH219">
        <v>31</v>
      </c>
      <c r="AI219">
        <v>63</v>
      </c>
      <c r="AJ219" s="25"/>
      <c r="AK219" s="25"/>
      <c r="AL219" s="25"/>
      <c r="AM219" s="25"/>
      <c r="AN219" s="25"/>
      <c r="AO219" s="25"/>
      <c r="AP219">
        <v>1.34</v>
      </c>
      <c r="AR219">
        <v>262.1276245</v>
      </c>
      <c r="AS219">
        <v>0.052</v>
      </c>
      <c r="AU219">
        <v>-0.1224128604</v>
      </c>
      <c r="AW219">
        <v>0.035</v>
      </c>
    </row>
    <row r="220" spans="1:49" ht="12.75">
      <c r="A220" s="21">
        <v>37687</v>
      </c>
      <c r="B220" s="22">
        <v>66</v>
      </c>
      <c r="C220" s="23">
        <v>0.840277791</v>
      </c>
      <c r="D220" s="3">
        <v>0.840277791</v>
      </c>
      <c r="E220" s="24">
        <v>0</v>
      </c>
      <c r="F220">
        <v>39.47222041</v>
      </c>
      <c r="G220">
        <v>-77.62978064</v>
      </c>
      <c r="H220" s="25">
        <v>940.9</v>
      </c>
      <c r="I220">
        <f t="shared" si="19"/>
        <v>904.5699999999999</v>
      </c>
      <c r="J220">
        <f t="shared" si="20"/>
        <v>942.1544716324651</v>
      </c>
      <c r="K220">
        <f t="shared" si="21"/>
        <v>1154.054471632465</v>
      </c>
      <c r="L220">
        <f t="shared" si="18"/>
        <v>1145.508471632465</v>
      </c>
      <c r="M220">
        <f t="shared" si="22"/>
        <v>1149.7814716324651</v>
      </c>
      <c r="N220" s="25">
        <v>-4.2</v>
      </c>
      <c r="O220" s="25">
        <v>62.9</v>
      </c>
      <c r="P220">
        <v>28.8</v>
      </c>
      <c r="Q220">
        <f t="shared" si="23"/>
        <v>28.3</v>
      </c>
      <c r="S220">
        <v>2.25E-05</v>
      </c>
      <c r="T220">
        <v>1.41E-05</v>
      </c>
      <c r="U220">
        <v>8.62E-06</v>
      </c>
      <c r="V220">
        <v>1.01E-06</v>
      </c>
      <c r="W220">
        <v>2.52E-07</v>
      </c>
      <c r="X220">
        <v>-1.24E-06</v>
      </c>
      <c r="Y220" s="28">
        <v>884.6</v>
      </c>
      <c r="Z220" s="28">
        <v>294.3</v>
      </c>
      <c r="AA220" s="28">
        <v>285.6</v>
      </c>
      <c r="AB220" s="28">
        <v>15.2</v>
      </c>
      <c r="AC220" s="28"/>
      <c r="AD220">
        <v>9200</v>
      </c>
      <c r="AE220">
        <v>806</v>
      </c>
      <c r="AF220">
        <v>305</v>
      </c>
      <c r="AG220">
        <v>74</v>
      </c>
      <c r="AH220">
        <v>27</v>
      </c>
      <c r="AI220">
        <v>53</v>
      </c>
      <c r="AJ220" s="25"/>
      <c r="AK220" s="25"/>
      <c r="AL220" s="25"/>
      <c r="AM220" s="25"/>
      <c r="AN220" s="25"/>
      <c r="AO220" s="25"/>
      <c r="AP220">
        <v>1.341</v>
      </c>
      <c r="AR220">
        <v>264.5384216</v>
      </c>
      <c r="AS220">
        <v>0.042</v>
      </c>
      <c r="AU220">
        <v>-0.1580249816</v>
      </c>
      <c r="AW220">
        <v>0.039</v>
      </c>
    </row>
    <row r="221" spans="1:49" ht="12.75">
      <c r="A221" s="21">
        <v>37687</v>
      </c>
      <c r="B221" s="22">
        <v>66</v>
      </c>
      <c r="C221" s="23">
        <v>0.840393543</v>
      </c>
      <c r="D221" s="3">
        <v>0.840393543</v>
      </c>
      <c r="E221" s="24">
        <v>0</v>
      </c>
      <c r="F221">
        <v>39.47020917</v>
      </c>
      <c r="G221">
        <v>-77.62166671</v>
      </c>
      <c r="H221" s="25">
        <v>940.5</v>
      </c>
      <c r="I221">
        <f t="shared" si="19"/>
        <v>904.17</v>
      </c>
      <c r="J221">
        <f t="shared" si="20"/>
        <v>945.82728320621</v>
      </c>
      <c r="K221">
        <f t="shared" si="21"/>
        <v>1157.7272832062101</v>
      </c>
      <c r="L221">
        <f t="shared" si="18"/>
        <v>1149.18128320621</v>
      </c>
      <c r="M221">
        <f t="shared" si="22"/>
        <v>1153.4542832062102</v>
      </c>
      <c r="N221" s="25">
        <v>-3.2</v>
      </c>
      <c r="O221" s="25">
        <v>62.3</v>
      </c>
      <c r="P221">
        <v>29.6</v>
      </c>
      <c r="Q221">
        <f t="shared" si="23"/>
        <v>29.200000000000003</v>
      </c>
      <c r="AC221" s="28"/>
      <c r="AD221">
        <v>11024</v>
      </c>
      <c r="AE221">
        <v>894</v>
      </c>
      <c r="AF221">
        <v>328</v>
      </c>
      <c r="AG221">
        <v>91</v>
      </c>
      <c r="AH221">
        <v>32</v>
      </c>
      <c r="AI221">
        <v>75</v>
      </c>
      <c r="AJ221" s="25"/>
      <c r="AK221" s="25"/>
      <c r="AL221" s="25"/>
      <c r="AM221" s="25"/>
      <c r="AN221" s="25"/>
      <c r="AO221" s="25"/>
      <c r="AP221">
        <v>1.269</v>
      </c>
      <c r="AR221">
        <v>264.5384216</v>
      </c>
      <c r="AS221">
        <v>0.041</v>
      </c>
      <c r="AU221">
        <v>-0.1580249816</v>
      </c>
      <c r="AW221">
        <v>5.04</v>
      </c>
    </row>
    <row r="222" spans="1:49" ht="12.75">
      <c r="A222" s="21">
        <v>37687</v>
      </c>
      <c r="B222" s="22">
        <v>66</v>
      </c>
      <c r="C222" s="23">
        <v>0.840509236</v>
      </c>
      <c r="D222" s="3">
        <v>0.840509236</v>
      </c>
      <c r="E222" s="24">
        <v>0</v>
      </c>
      <c r="F222">
        <v>39.46821931</v>
      </c>
      <c r="G222">
        <v>-77.61368423</v>
      </c>
      <c r="H222" s="25">
        <v>940.9</v>
      </c>
      <c r="I222">
        <f t="shared" si="19"/>
        <v>904.5699999999999</v>
      </c>
      <c r="J222">
        <f t="shared" si="20"/>
        <v>942.1544716324651</v>
      </c>
      <c r="K222">
        <f t="shared" si="21"/>
        <v>1154.054471632465</v>
      </c>
      <c r="L222">
        <f t="shared" si="18"/>
        <v>1145.508471632465</v>
      </c>
      <c r="M222">
        <f t="shared" si="22"/>
        <v>1149.7814716324651</v>
      </c>
      <c r="N222" s="25">
        <v>-4.3</v>
      </c>
      <c r="O222" s="25">
        <v>63.3</v>
      </c>
      <c r="P222">
        <v>29.3</v>
      </c>
      <c r="Q222">
        <f t="shared" si="23"/>
        <v>29.450000000000003</v>
      </c>
      <c r="AC222" s="28"/>
      <c r="AD222">
        <v>10927</v>
      </c>
      <c r="AE222">
        <v>809</v>
      </c>
      <c r="AF222">
        <v>381</v>
      </c>
      <c r="AG222">
        <v>92</v>
      </c>
      <c r="AH222">
        <v>46</v>
      </c>
      <c r="AI222">
        <v>77</v>
      </c>
      <c r="AJ222" s="25"/>
      <c r="AK222" s="25"/>
      <c r="AL222" s="25"/>
      <c r="AM222" s="25"/>
      <c r="AN222" s="25"/>
      <c r="AO222" s="25"/>
      <c r="AP222">
        <v>1.191</v>
      </c>
      <c r="AR222">
        <v>267.3961792</v>
      </c>
      <c r="AS222">
        <v>0.073</v>
      </c>
      <c r="AU222">
        <v>-0.1296840906</v>
      </c>
      <c r="AW222">
        <v>5.041</v>
      </c>
    </row>
    <row r="223" spans="1:49" ht="12.75">
      <c r="A223" s="21">
        <v>37687</v>
      </c>
      <c r="B223" s="22">
        <v>66</v>
      </c>
      <c r="C223" s="23">
        <v>0.840624988</v>
      </c>
      <c r="D223" s="3">
        <v>0.840624988</v>
      </c>
      <c r="E223" s="24">
        <v>0</v>
      </c>
      <c r="F223">
        <v>39.46615323</v>
      </c>
      <c r="G223">
        <v>-77.6056582</v>
      </c>
      <c r="H223" s="25">
        <v>941.9</v>
      </c>
      <c r="I223">
        <f t="shared" si="19"/>
        <v>905.5699999999999</v>
      </c>
      <c r="J223">
        <f t="shared" si="20"/>
        <v>932.9795434868275</v>
      </c>
      <c r="K223">
        <f t="shared" si="21"/>
        <v>1144.8795434868275</v>
      </c>
      <c r="L223">
        <f t="shared" si="18"/>
        <v>1136.3335434868275</v>
      </c>
      <c r="M223">
        <f t="shared" si="22"/>
        <v>1140.6065434868274</v>
      </c>
      <c r="N223" s="25">
        <v>-4.7</v>
      </c>
      <c r="O223" s="25">
        <v>64.8</v>
      </c>
      <c r="P223">
        <v>30.7</v>
      </c>
      <c r="Q223">
        <f t="shared" si="23"/>
        <v>30</v>
      </c>
      <c r="S223">
        <v>2.17E-05</v>
      </c>
      <c r="T223">
        <v>1.42E-05</v>
      </c>
      <c r="U223">
        <v>8.8E-06</v>
      </c>
      <c r="V223">
        <v>9.66E-07</v>
      </c>
      <c r="W223">
        <v>2.8E-07</v>
      </c>
      <c r="X223">
        <v>-1.17E-06</v>
      </c>
      <c r="Y223" s="28">
        <v>883.9</v>
      </c>
      <c r="Z223" s="28">
        <v>294.2</v>
      </c>
      <c r="AA223" s="28">
        <v>285.5</v>
      </c>
      <c r="AB223" s="28">
        <v>15.2</v>
      </c>
      <c r="AC223">
        <v>16160</v>
      </c>
      <c r="AD223">
        <v>8564</v>
      </c>
      <c r="AE223">
        <v>695</v>
      </c>
      <c r="AF223">
        <v>314</v>
      </c>
      <c r="AG223">
        <v>82</v>
      </c>
      <c r="AH223">
        <v>27</v>
      </c>
      <c r="AI223">
        <v>58</v>
      </c>
      <c r="AJ223" s="25"/>
      <c r="AK223" s="25"/>
      <c r="AL223" s="25"/>
      <c r="AM223" s="25"/>
      <c r="AN223" s="25"/>
      <c r="AO223" s="25"/>
      <c r="AP223">
        <v>0.989</v>
      </c>
      <c r="AR223">
        <v>267.5786438</v>
      </c>
      <c r="AS223">
        <v>0.033</v>
      </c>
      <c r="AU223">
        <v>-0.2112168074</v>
      </c>
      <c r="AW223">
        <v>5.04</v>
      </c>
    </row>
    <row r="224" spans="1:49" ht="12.75">
      <c r="A224" s="21">
        <v>37687</v>
      </c>
      <c r="B224" s="22">
        <v>66</v>
      </c>
      <c r="C224" s="23">
        <v>0.84074074</v>
      </c>
      <c r="D224" s="3">
        <v>0.84074074</v>
      </c>
      <c r="E224" s="24">
        <v>0</v>
      </c>
      <c r="F224">
        <v>39.46401781</v>
      </c>
      <c r="G224">
        <v>-77.59761916</v>
      </c>
      <c r="H224" s="25">
        <v>942.4</v>
      </c>
      <c r="I224">
        <f t="shared" si="19"/>
        <v>906.0699999999999</v>
      </c>
      <c r="J224">
        <f t="shared" si="20"/>
        <v>928.3958780881592</v>
      </c>
      <c r="K224">
        <f t="shared" si="21"/>
        <v>1140.2958780881593</v>
      </c>
      <c r="L224">
        <f t="shared" si="18"/>
        <v>1131.7498780881592</v>
      </c>
      <c r="M224">
        <f t="shared" si="22"/>
        <v>1136.0228780881594</v>
      </c>
      <c r="N224" s="25">
        <v>-4.6</v>
      </c>
      <c r="O224" s="25">
        <v>66.2</v>
      </c>
      <c r="P224">
        <v>27.8</v>
      </c>
      <c r="Q224">
        <f t="shared" si="23"/>
        <v>29.25</v>
      </c>
      <c r="AC224" s="28"/>
      <c r="AD224">
        <v>7392</v>
      </c>
      <c r="AE224">
        <v>605</v>
      </c>
      <c r="AF224">
        <v>288</v>
      </c>
      <c r="AG224">
        <v>73</v>
      </c>
      <c r="AH224">
        <v>23</v>
      </c>
      <c r="AI224">
        <v>53</v>
      </c>
      <c r="AJ224" s="25"/>
      <c r="AK224" s="25"/>
      <c r="AL224" s="25"/>
      <c r="AM224" s="25"/>
      <c r="AN224" s="25"/>
      <c r="AO224" s="25"/>
      <c r="AP224">
        <v>0.901</v>
      </c>
      <c r="AS224">
        <v>0.041</v>
      </c>
      <c r="AW224">
        <v>5.041</v>
      </c>
    </row>
    <row r="225" spans="1:49" ht="12.75">
      <c r="A225" s="21">
        <v>37687</v>
      </c>
      <c r="B225" s="22">
        <v>66</v>
      </c>
      <c r="C225" s="23">
        <v>0.840856493</v>
      </c>
      <c r="D225" s="3">
        <v>0.840856493</v>
      </c>
      <c r="E225" s="24">
        <v>0</v>
      </c>
      <c r="F225">
        <v>39.461963</v>
      </c>
      <c r="G225">
        <v>-77.58954711</v>
      </c>
      <c r="H225" s="25">
        <v>941.7</v>
      </c>
      <c r="I225">
        <f t="shared" si="19"/>
        <v>905.37</v>
      </c>
      <c r="J225">
        <f t="shared" si="20"/>
        <v>934.8137183144332</v>
      </c>
      <c r="K225">
        <f t="shared" si="21"/>
        <v>1146.7137183144332</v>
      </c>
      <c r="L225">
        <f t="shared" si="18"/>
        <v>1138.1677183144332</v>
      </c>
      <c r="M225">
        <f t="shared" si="22"/>
        <v>1142.440718314433</v>
      </c>
      <c r="N225" s="25">
        <v>-3.5</v>
      </c>
      <c r="O225" s="25">
        <v>65.8</v>
      </c>
      <c r="P225">
        <v>30.7</v>
      </c>
      <c r="Q225">
        <f t="shared" si="23"/>
        <v>29.25</v>
      </c>
      <c r="AC225" s="28"/>
      <c r="AD225">
        <v>7457</v>
      </c>
      <c r="AE225">
        <v>605</v>
      </c>
      <c r="AF225">
        <v>243</v>
      </c>
      <c r="AG225">
        <v>69</v>
      </c>
      <c r="AH225">
        <v>21</v>
      </c>
      <c r="AI225">
        <v>62</v>
      </c>
      <c r="AJ225" s="25"/>
      <c r="AK225" s="25"/>
      <c r="AL225" s="25"/>
      <c r="AM225" s="25"/>
      <c r="AN225" s="25"/>
      <c r="AO225" s="25"/>
      <c r="AP225">
        <v>0.759</v>
      </c>
      <c r="AS225">
        <v>0.031</v>
      </c>
      <c r="AW225">
        <v>5.041</v>
      </c>
    </row>
    <row r="226" spans="1:49" ht="12.75">
      <c r="A226" s="21">
        <v>37687</v>
      </c>
      <c r="B226" s="22">
        <v>66</v>
      </c>
      <c r="C226" s="23">
        <v>0.840972245</v>
      </c>
      <c r="D226" s="3">
        <v>0.840972245</v>
      </c>
      <c r="E226" s="24">
        <v>0</v>
      </c>
      <c r="F226">
        <v>39.4599734</v>
      </c>
      <c r="G226">
        <v>-77.58127748</v>
      </c>
      <c r="H226" s="25">
        <v>943.7</v>
      </c>
      <c r="I226">
        <f t="shared" si="19"/>
        <v>907.37</v>
      </c>
      <c r="J226">
        <f t="shared" si="20"/>
        <v>916.4901755197643</v>
      </c>
      <c r="K226">
        <f t="shared" si="21"/>
        <v>1128.3901755197644</v>
      </c>
      <c r="L226">
        <f t="shared" si="18"/>
        <v>1119.8441755197643</v>
      </c>
      <c r="M226">
        <f t="shared" si="22"/>
        <v>1124.1171755197643</v>
      </c>
      <c r="N226" s="25">
        <v>-3.6</v>
      </c>
      <c r="O226" s="25">
        <v>65.9</v>
      </c>
      <c r="P226">
        <v>28.6</v>
      </c>
      <c r="Q226">
        <f t="shared" si="23"/>
        <v>29.65</v>
      </c>
      <c r="AC226" s="28"/>
      <c r="AD226">
        <v>6918</v>
      </c>
      <c r="AE226">
        <v>541</v>
      </c>
      <c r="AF226">
        <v>249</v>
      </c>
      <c r="AG226">
        <v>63</v>
      </c>
      <c r="AH226">
        <v>19</v>
      </c>
      <c r="AI226">
        <v>48</v>
      </c>
      <c r="AJ226" s="25"/>
      <c r="AK226" s="25"/>
      <c r="AL226" s="25"/>
      <c r="AM226" s="25"/>
      <c r="AN226" s="25"/>
      <c r="AO226" s="25"/>
      <c r="AP226">
        <v>0.798</v>
      </c>
      <c r="AS226">
        <v>0.031</v>
      </c>
      <c r="AW226">
        <v>5.04</v>
      </c>
    </row>
    <row r="227" spans="1:49" ht="12.75">
      <c r="A227" s="21">
        <v>37687</v>
      </c>
      <c r="B227" s="22">
        <v>66</v>
      </c>
      <c r="C227" s="23">
        <v>0.841087937</v>
      </c>
      <c r="D227" s="3">
        <v>0.841087937</v>
      </c>
      <c r="E227" s="24">
        <v>0</v>
      </c>
      <c r="F227">
        <v>39.45784517</v>
      </c>
      <c r="G227">
        <v>-77.5732352</v>
      </c>
      <c r="H227" s="25">
        <v>941.7</v>
      </c>
      <c r="I227">
        <f t="shared" si="19"/>
        <v>905.37</v>
      </c>
      <c r="J227">
        <f t="shared" si="20"/>
        <v>934.8137183144332</v>
      </c>
      <c r="K227">
        <f t="shared" si="21"/>
        <v>1146.7137183144332</v>
      </c>
      <c r="L227">
        <f t="shared" si="18"/>
        <v>1138.1677183144332</v>
      </c>
      <c r="M227">
        <f t="shared" si="22"/>
        <v>1142.440718314433</v>
      </c>
      <c r="N227" s="25">
        <v>-2.1</v>
      </c>
      <c r="O227" s="25">
        <v>62.5</v>
      </c>
      <c r="P227">
        <v>30.7</v>
      </c>
      <c r="Q227">
        <f t="shared" si="23"/>
        <v>29.65</v>
      </c>
      <c r="S227">
        <v>2.1E-05</v>
      </c>
      <c r="T227">
        <v>1.46E-05</v>
      </c>
      <c r="U227">
        <v>8.47E-06</v>
      </c>
      <c r="V227">
        <v>9.64E-07</v>
      </c>
      <c r="W227">
        <v>3.01E-07</v>
      </c>
      <c r="X227">
        <v>-1.21E-06</v>
      </c>
      <c r="Y227" s="28">
        <v>885.4</v>
      </c>
      <c r="Z227" s="28">
        <v>294.2</v>
      </c>
      <c r="AA227" s="28">
        <v>285.5</v>
      </c>
      <c r="AB227" s="28">
        <v>15.4</v>
      </c>
      <c r="AC227" s="28"/>
      <c r="AD227">
        <v>7055</v>
      </c>
      <c r="AE227">
        <v>582</v>
      </c>
      <c r="AF227">
        <v>240</v>
      </c>
      <c r="AG227">
        <v>55</v>
      </c>
      <c r="AH227">
        <v>26</v>
      </c>
      <c r="AI227">
        <v>42</v>
      </c>
      <c r="AJ227" s="25"/>
      <c r="AK227" s="25"/>
      <c r="AL227" s="25"/>
      <c r="AM227" s="25"/>
      <c r="AN227" s="25"/>
      <c r="AO227" s="25"/>
      <c r="AP227">
        <v>0.76</v>
      </c>
      <c r="AS227">
        <v>0.042</v>
      </c>
      <c r="AW227">
        <v>5.04</v>
      </c>
    </row>
    <row r="228" spans="1:49" ht="12.75">
      <c r="A228" s="21">
        <v>37687</v>
      </c>
      <c r="B228" s="22">
        <v>66</v>
      </c>
      <c r="C228" s="23">
        <v>0.84120369</v>
      </c>
      <c r="D228" s="3">
        <v>0.84120369</v>
      </c>
      <c r="E228" s="24">
        <v>0</v>
      </c>
      <c r="F228">
        <v>39.45536233</v>
      </c>
      <c r="G228">
        <v>-77.56525191</v>
      </c>
      <c r="H228" s="25">
        <v>943.5</v>
      </c>
      <c r="I228">
        <f t="shared" si="19"/>
        <v>907.17</v>
      </c>
      <c r="J228">
        <f t="shared" si="20"/>
        <v>918.3207113923562</v>
      </c>
      <c r="K228">
        <f t="shared" si="21"/>
        <v>1130.2207113923562</v>
      </c>
      <c r="L228">
        <f t="shared" si="18"/>
        <v>1121.6747113923561</v>
      </c>
      <c r="M228">
        <f t="shared" si="22"/>
        <v>1125.9477113923563</v>
      </c>
      <c r="N228" s="25">
        <v>-0.7</v>
      </c>
      <c r="O228" s="25">
        <v>58.3</v>
      </c>
      <c r="P228">
        <v>30.2</v>
      </c>
      <c r="Q228">
        <f t="shared" si="23"/>
        <v>30.45</v>
      </c>
      <c r="AC228" s="28"/>
      <c r="AD228">
        <v>7762</v>
      </c>
      <c r="AE228">
        <v>582</v>
      </c>
      <c r="AF228">
        <v>278</v>
      </c>
      <c r="AG228">
        <v>71</v>
      </c>
      <c r="AH228">
        <v>23</v>
      </c>
      <c r="AI228">
        <v>62</v>
      </c>
      <c r="AJ228" s="25"/>
      <c r="AK228" s="25"/>
      <c r="AL228" s="25"/>
      <c r="AM228" s="25"/>
      <c r="AN228" s="25"/>
      <c r="AO228" s="25"/>
      <c r="AP228">
        <v>0.861</v>
      </c>
      <c r="AS228">
        <v>0.053</v>
      </c>
      <c r="AW228">
        <v>5.041</v>
      </c>
    </row>
    <row r="229" spans="1:49" ht="12.75">
      <c r="A229" s="21">
        <v>37687</v>
      </c>
      <c r="B229" s="22">
        <v>66</v>
      </c>
      <c r="C229" s="23">
        <v>0.841319442</v>
      </c>
      <c r="D229" s="3">
        <v>0.841319442</v>
      </c>
      <c r="E229" s="24">
        <v>0</v>
      </c>
      <c r="F229">
        <v>39.45307945</v>
      </c>
      <c r="G229">
        <v>-77.55738673</v>
      </c>
      <c r="H229" s="25">
        <v>943.2</v>
      </c>
      <c r="I229">
        <f t="shared" si="19"/>
        <v>906.87</v>
      </c>
      <c r="J229">
        <f t="shared" si="20"/>
        <v>921.067272035241</v>
      </c>
      <c r="K229">
        <f t="shared" si="21"/>
        <v>1132.967272035241</v>
      </c>
      <c r="L229">
        <f t="shared" si="18"/>
        <v>1124.421272035241</v>
      </c>
      <c r="M229">
        <f t="shared" si="22"/>
        <v>1128.6942720352408</v>
      </c>
      <c r="N229" s="25">
        <v>-0.9</v>
      </c>
      <c r="O229" s="25">
        <v>55.8</v>
      </c>
      <c r="P229">
        <v>32.2</v>
      </c>
      <c r="Q229">
        <f t="shared" si="23"/>
        <v>31.200000000000003</v>
      </c>
      <c r="AC229">
        <v>12291</v>
      </c>
      <c r="AD229">
        <v>7818</v>
      </c>
      <c r="AE229">
        <v>628</v>
      </c>
      <c r="AF229">
        <v>279</v>
      </c>
      <c r="AG229">
        <v>70</v>
      </c>
      <c r="AH229">
        <v>28</v>
      </c>
      <c r="AI229">
        <v>61</v>
      </c>
      <c r="AJ229" s="25"/>
      <c r="AK229" s="25"/>
      <c r="AL229" s="25"/>
      <c r="AM229" s="25"/>
      <c r="AN229" s="25"/>
      <c r="AO229" s="25"/>
      <c r="AP229">
        <v>0.789</v>
      </c>
      <c r="AS229">
        <v>0.052</v>
      </c>
      <c r="AW229">
        <v>5.041</v>
      </c>
    </row>
    <row r="230" spans="1:49" ht="12.75">
      <c r="A230" s="21">
        <v>37687</v>
      </c>
      <c r="B230" s="22">
        <v>66</v>
      </c>
      <c r="C230" s="23">
        <v>0.841435194</v>
      </c>
      <c r="D230" s="3">
        <v>0.841435194</v>
      </c>
      <c r="E230" s="24">
        <v>0</v>
      </c>
      <c r="F230">
        <v>39.450964</v>
      </c>
      <c r="G230">
        <v>-77.54907901</v>
      </c>
      <c r="H230" s="25">
        <v>940.7</v>
      </c>
      <c r="I230">
        <f t="shared" si="19"/>
        <v>904.37</v>
      </c>
      <c r="J230">
        <f t="shared" si="20"/>
        <v>943.9906743602123</v>
      </c>
      <c r="K230">
        <f t="shared" si="21"/>
        <v>1155.8906743602124</v>
      </c>
      <c r="L230">
        <f t="shared" si="18"/>
        <v>1147.3446743602124</v>
      </c>
      <c r="M230">
        <f t="shared" si="22"/>
        <v>1151.6176743602123</v>
      </c>
      <c r="N230" s="25">
        <v>-1.6</v>
      </c>
      <c r="O230" s="25">
        <v>55.9</v>
      </c>
      <c r="P230">
        <v>30.6</v>
      </c>
      <c r="Q230">
        <f t="shared" si="23"/>
        <v>31.400000000000002</v>
      </c>
      <c r="S230">
        <v>1.95E-05</v>
      </c>
      <c r="T230">
        <v>1.37E-05</v>
      </c>
      <c r="U230">
        <v>8.73E-06</v>
      </c>
      <c r="V230">
        <v>8.22E-07</v>
      </c>
      <c r="W230">
        <v>2.71E-07</v>
      </c>
      <c r="X230">
        <v>-1.23E-06</v>
      </c>
      <c r="Y230" s="28">
        <v>885.6</v>
      </c>
      <c r="Z230" s="28">
        <v>294.2</v>
      </c>
      <c r="AA230" s="28">
        <v>285.4</v>
      </c>
      <c r="AB230" s="28">
        <v>15.2</v>
      </c>
      <c r="AC230" s="28"/>
      <c r="AD230">
        <v>8906</v>
      </c>
      <c r="AE230">
        <v>762</v>
      </c>
      <c r="AF230">
        <v>305</v>
      </c>
      <c r="AG230">
        <v>74</v>
      </c>
      <c r="AH230">
        <v>40</v>
      </c>
      <c r="AI230">
        <v>61</v>
      </c>
      <c r="AJ230" s="25"/>
      <c r="AK230" s="25"/>
      <c r="AL230" s="25"/>
      <c r="AM230" s="25"/>
      <c r="AN230" s="25"/>
      <c r="AO230" s="25"/>
      <c r="AP230">
        <v>0.769</v>
      </c>
      <c r="AS230">
        <v>0.05</v>
      </c>
      <c r="AW230">
        <v>5.04</v>
      </c>
    </row>
    <row r="231" spans="1:49" ht="12.75">
      <c r="A231" s="21">
        <v>37687</v>
      </c>
      <c r="B231" s="22">
        <v>66</v>
      </c>
      <c r="C231" s="23">
        <v>0.841550946</v>
      </c>
      <c r="D231" s="3">
        <v>0.841550946</v>
      </c>
      <c r="E231" s="24">
        <v>0</v>
      </c>
      <c r="F231">
        <v>39.44912597</v>
      </c>
      <c r="G231">
        <v>-77.54063899</v>
      </c>
      <c r="H231" s="25">
        <v>941.5</v>
      </c>
      <c r="I231">
        <f t="shared" si="19"/>
        <v>905.17</v>
      </c>
      <c r="J231">
        <f t="shared" si="20"/>
        <v>936.6482983636513</v>
      </c>
      <c r="K231">
        <f t="shared" si="21"/>
        <v>1148.5482983636514</v>
      </c>
      <c r="L231">
        <f t="shared" si="18"/>
        <v>1140.0022983636513</v>
      </c>
      <c r="M231">
        <f t="shared" si="22"/>
        <v>1144.2752983636515</v>
      </c>
      <c r="N231" s="25">
        <v>-3.4</v>
      </c>
      <c r="O231" s="25">
        <v>58.7</v>
      </c>
      <c r="P231">
        <v>33.7</v>
      </c>
      <c r="Q231">
        <f t="shared" si="23"/>
        <v>32.150000000000006</v>
      </c>
      <c r="AC231" s="28"/>
      <c r="AD231">
        <v>9467</v>
      </c>
      <c r="AE231">
        <v>790</v>
      </c>
      <c r="AF231">
        <v>319</v>
      </c>
      <c r="AG231">
        <v>77</v>
      </c>
      <c r="AH231">
        <v>29</v>
      </c>
      <c r="AI231">
        <v>71</v>
      </c>
      <c r="AJ231" s="25"/>
      <c r="AK231" s="25"/>
      <c r="AL231" s="25"/>
      <c r="AM231" s="25"/>
      <c r="AN231" s="25"/>
      <c r="AO231" s="25"/>
      <c r="AP231">
        <v>0.821</v>
      </c>
      <c r="AS231">
        <v>0.031</v>
      </c>
      <c r="AW231">
        <v>5.041</v>
      </c>
    </row>
    <row r="232" spans="1:49" ht="12.75">
      <c r="A232" s="21">
        <v>37687</v>
      </c>
      <c r="B232" s="22">
        <v>66</v>
      </c>
      <c r="C232" s="23">
        <v>0.841666639</v>
      </c>
      <c r="D232" s="3">
        <v>0.841666639</v>
      </c>
      <c r="E232" s="24">
        <v>0</v>
      </c>
      <c r="F232">
        <v>39.44756581</v>
      </c>
      <c r="G232">
        <v>-77.53223438</v>
      </c>
      <c r="H232" s="25">
        <v>941.3</v>
      </c>
      <c r="I232">
        <f t="shared" si="19"/>
        <v>904.9699999999999</v>
      </c>
      <c r="J232">
        <f t="shared" si="20"/>
        <v>938.4832838135699</v>
      </c>
      <c r="K232">
        <f t="shared" si="21"/>
        <v>1150.38328381357</v>
      </c>
      <c r="L232">
        <f t="shared" si="18"/>
        <v>1141.83728381357</v>
      </c>
      <c r="M232">
        <f t="shared" si="22"/>
        <v>1146.1102838135698</v>
      </c>
      <c r="N232" s="25">
        <v>-0.3</v>
      </c>
      <c r="O232" s="25">
        <v>56.1</v>
      </c>
      <c r="P232">
        <v>33.2</v>
      </c>
      <c r="Q232">
        <f t="shared" si="23"/>
        <v>33.45</v>
      </c>
      <c r="AC232" s="28"/>
      <c r="AD232">
        <v>7867</v>
      </c>
      <c r="AE232">
        <v>620</v>
      </c>
      <c r="AF232">
        <v>242</v>
      </c>
      <c r="AG232">
        <v>76</v>
      </c>
      <c r="AH232">
        <v>19</v>
      </c>
      <c r="AI232">
        <v>66</v>
      </c>
      <c r="AJ232" s="25"/>
      <c r="AK232" s="25"/>
      <c r="AL232" s="25"/>
      <c r="AM232" s="25"/>
      <c r="AN232" s="25"/>
      <c r="AO232" s="25"/>
      <c r="AP232">
        <v>0.78</v>
      </c>
      <c r="AS232">
        <v>0.052</v>
      </c>
      <c r="AW232">
        <v>5.041</v>
      </c>
    </row>
    <row r="233" spans="1:49" ht="12.75">
      <c r="A233" s="21">
        <v>37687</v>
      </c>
      <c r="B233" s="22">
        <v>66</v>
      </c>
      <c r="C233" s="23">
        <v>0.841782391</v>
      </c>
      <c r="D233" s="3">
        <v>0.841782391</v>
      </c>
      <c r="E233" s="24">
        <v>0</v>
      </c>
      <c r="F233">
        <v>39.44619949</v>
      </c>
      <c r="G233">
        <v>-77.52384128</v>
      </c>
      <c r="H233" s="25">
        <v>941</v>
      </c>
      <c r="I233">
        <f t="shared" si="19"/>
        <v>904.67</v>
      </c>
      <c r="J233">
        <f t="shared" si="20"/>
        <v>941.2365225068135</v>
      </c>
      <c r="K233">
        <f t="shared" si="21"/>
        <v>1153.1365225068134</v>
      </c>
      <c r="L233">
        <f t="shared" si="18"/>
        <v>1144.5905225068134</v>
      </c>
      <c r="M233">
        <f t="shared" si="22"/>
        <v>1148.8635225068133</v>
      </c>
      <c r="N233" s="25">
        <v>-0.1</v>
      </c>
      <c r="O233" s="25">
        <v>53.1</v>
      </c>
      <c r="P233">
        <v>35.7</v>
      </c>
      <c r="Q233">
        <f t="shared" si="23"/>
        <v>34.45</v>
      </c>
      <c r="S233">
        <v>2.05E-05</v>
      </c>
      <c r="T233">
        <v>1.3E-05</v>
      </c>
      <c r="U233">
        <v>8.3E-06</v>
      </c>
      <c r="V233">
        <v>9.05E-07</v>
      </c>
      <c r="W233">
        <v>3.28E-07</v>
      </c>
      <c r="X233">
        <v>-1.23E-06</v>
      </c>
      <c r="Y233" s="28">
        <v>884</v>
      </c>
      <c r="Z233" s="28">
        <v>294.1</v>
      </c>
      <c r="AA233" s="28">
        <v>285.4</v>
      </c>
      <c r="AB233" s="28">
        <v>15.1</v>
      </c>
      <c r="AC233" s="28"/>
      <c r="AD233">
        <v>8213</v>
      </c>
      <c r="AE233">
        <v>634</v>
      </c>
      <c r="AF233">
        <v>289</v>
      </c>
      <c r="AG233">
        <v>63</v>
      </c>
      <c r="AH233">
        <v>27</v>
      </c>
      <c r="AI233">
        <v>65</v>
      </c>
      <c r="AJ233" s="25"/>
      <c r="AK233" s="25"/>
      <c r="AL233" s="25"/>
      <c r="AM233" s="25"/>
      <c r="AN233" s="25"/>
      <c r="AO233" s="25"/>
      <c r="AP233">
        <v>0.8</v>
      </c>
      <c r="AS233">
        <v>0.041</v>
      </c>
      <c r="AW233">
        <v>5.041</v>
      </c>
    </row>
    <row r="234" spans="1:49" ht="12.75">
      <c r="A234" s="21">
        <v>37687</v>
      </c>
      <c r="B234" s="22">
        <v>66</v>
      </c>
      <c r="C234" s="23">
        <v>0.841898143</v>
      </c>
      <c r="D234" s="3">
        <v>0.841898143</v>
      </c>
      <c r="E234" s="24">
        <v>0</v>
      </c>
      <c r="F234">
        <v>39.44480236</v>
      </c>
      <c r="G234">
        <v>-77.51524519</v>
      </c>
      <c r="H234" s="25">
        <v>939.5</v>
      </c>
      <c r="I234">
        <f t="shared" si="19"/>
        <v>903.17</v>
      </c>
      <c r="J234">
        <f t="shared" si="20"/>
        <v>955.0164255030575</v>
      </c>
      <c r="K234">
        <f t="shared" si="21"/>
        <v>1166.9164255030576</v>
      </c>
      <c r="L234">
        <f t="shared" si="18"/>
        <v>1158.3704255030575</v>
      </c>
      <c r="M234">
        <f t="shared" si="22"/>
        <v>1162.6434255030576</v>
      </c>
      <c r="N234" s="25">
        <v>-3.7</v>
      </c>
      <c r="O234" s="25">
        <v>56.7</v>
      </c>
      <c r="P234">
        <v>31.2</v>
      </c>
      <c r="Q234">
        <f t="shared" si="23"/>
        <v>33.45</v>
      </c>
      <c r="AC234" s="28"/>
      <c r="AD234">
        <v>10470</v>
      </c>
      <c r="AE234">
        <v>829</v>
      </c>
      <c r="AF234">
        <v>355</v>
      </c>
      <c r="AG234">
        <v>85</v>
      </c>
      <c r="AH234">
        <v>32</v>
      </c>
      <c r="AI234">
        <v>87</v>
      </c>
      <c r="AJ234" s="25"/>
      <c r="AK234" s="25"/>
      <c r="AL234" s="25"/>
      <c r="AM234" s="25"/>
      <c r="AN234" s="25"/>
      <c r="AO234" s="25"/>
      <c r="AP234">
        <v>0.722</v>
      </c>
      <c r="AS234">
        <v>0.033</v>
      </c>
      <c r="AW234">
        <v>5.04</v>
      </c>
    </row>
    <row r="235" spans="1:49" ht="12.75">
      <c r="A235" s="21">
        <v>37687</v>
      </c>
      <c r="B235" s="22">
        <v>66</v>
      </c>
      <c r="C235" s="23">
        <v>0.842013896</v>
      </c>
      <c r="D235" s="3">
        <v>0.842013896</v>
      </c>
      <c r="E235" s="24">
        <v>0</v>
      </c>
      <c r="F235">
        <v>39.44324033</v>
      </c>
      <c r="G235">
        <v>-77.50654424</v>
      </c>
      <c r="H235" s="25">
        <v>939</v>
      </c>
      <c r="I235">
        <f t="shared" si="19"/>
        <v>902.67</v>
      </c>
      <c r="J235">
        <f t="shared" si="20"/>
        <v>959.6148127268425</v>
      </c>
      <c r="K235">
        <f t="shared" si="21"/>
        <v>1171.5148127268426</v>
      </c>
      <c r="L235">
        <f t="shared" si="18"/>
        <v>1162.9688127268425</v>
      </c>
      <c r="M235">
        <f t="shared" si="22"/>
        <v>1167.2418127268425</v>
      </c>
      <c r="N235" s="25">
        <v>-4</v>
      </c>
      <c r="O235" s="25">
        <v>60.9</v>
      </c>
      <c r="P235">
        <v>33.1</v>
      </c>
      <c r="Q235">
        <f t="shared" si="23"/>
        <v>32.15</v>
      </c>
      <c r="AC235">
        <v>5061</v>
      </c>
      <c r="AD235">
        <v>10274</v>
      </c>
      <c r="AE235">
        <v>812</v>
      </c>
      <c r="AF235">
        <v>350</v>
      </c>
      <c r="AG235">
        <v>85</v>
      </c>
      <c r="AH235">
        <v>27</v>
      </c>
      <c r="AI235">
        <v>76</v>
      </c>
      <c r="AJ235" s="25"/>
      <c r="AK235" s="25"/>
      <c r="AL235" s="25"/>
      <c r="AM235" s="25"/>
      <c r="AN235" s="25"/>
      <c r="AO235" s="25"/>
      <c r="AP235">
        <v>0.869</v>
      </c>
      <c r="AS235">
        <v>0.031</v>
      </c>
      <c r="AW235">
        <v>5.041</v>
      </c>
    </row>
    <row r="236" spans="1:49" ht="12.75">
      <c r="A236" s="21">
        <v>37687</v>
      </c>
      <c r="B236" s="22">
        <v>66</v>
      </c>
      <c r="C236" s="23">
        <v>0.842129648</v>
      </c>
      <c r="D236" s="3">
        <v>0.842129648</v>
      </c>
      <c r="E236" s="24">
        <v>0</v>
      </c>
      <c r="F236">
        <v>39.44167162</v>
      </c>
      <c r="G236">
        <v>-77.4979666</v>
      </c>
      <c r="H236" s="25">
        <v>938.2</v>
      </c>
      <c r="I236">
        <f t="shared" si="19"/>
        <v>901.87</v>
      </c>
      <c r="J236">
        <f t="shared" si="20"/>
        <v>966.9775329024116</v>
      </c>
      <c r="K236">
        <f t="shared" si="21"/>
        <v>1178.8775329024115</v>
      </c>
      <c r="L236">
        <f t="shared" si="18"/>
        <v>1170.3315329024115</v>
      </c>
      <c r="M236">
        <f t="shared" si="22"/>
        <v>1174.6045329024114</v>
      </c>
      <c r="N236" s="25">
        <v>-4.1</v>
      </c>
      <c r="O236" s="25">
        <v>63.8</v>
      </c>
      <c r="P236">
        <v>29.7</v>
      </c>
      <c r="Q236">
        <f t="shared" si="23"/>
        <v>31.4</v>
      </c>
      <c r="S236">
        <v>2.05E-05</v>
      </c>
      <c r="T236">
        <v>1.33E-05</v>
      </c>
      <c r="U236">
        <v>7.98E-06</v>
      </c>
      <c r="V236">
        <v>9.68E-07</v>
      </c>
      <c r="W236">
        <v>3.56E-07</v>
      </c>
      <c r="X236">
        <v>-1.22E-06</v>
      </c>
      <c r="Y236" s="28">
        <v>882.3</v>
      </c>
      <c r="Z236" s="28">
        <v>294.1</v>
      </c>
      <c r="AA236" s="28">
        <v>285.3</v>
      </c>
      <c r="AB236" s="28">
        <v>15.1</v>
      </c>
      <c r="AC236" s="28"/>
      <c r="AD236">
        <v>9134</v>
      </c>
      <c r="AE236">
        <v>681</v>
      </c>
      <c r="AF236">
        <v>277</v>
      </c>
      <c r="AG236">
        <v>87</v>
      </c>
      <c r="AH236">
        <v>33</v>
      </c>
      <c r="AI236">
        <v>71</v>
      </c>
      <c r="AJ236" s="25"/>
      <c r="AK236" s="25"/>
      <c r="AL236" s="25"/>
      <c r="AM236" s="25"/>
      <c r="AN236" s="25"/>
      <c r="AO236" s="25"/>
      <c r="AP236">
        <v>0.749</v>
      </c>
      <c r="AS236">
        <v>0.031</v>
      </c>
      <c r="AW236">
        <v>5.041</v>
      </c>
    </row>
    <row r="237" spans="1:49" ht="12.75">
      <c r="A237" s="21">
        <v>37687</v>
      </c>
      <c r="B237" s="22">
        <v>66</v>
      </c>
      <c r="C237" s="23">
        <v>0.8422454</v>
      </c>
      <c r="D237" s="3">
        <v>0.8422454</v>
      </c>
      <c r="E237" s="24">
        <v>0</v>
      </c>
      <c r="F237">
        <v>39.43999271</v>
      </c>
      <c r="G237">
        <v>-77.48954957</v>
      </c>
      <c r="H237" s="25">
        <v>939.3</v>
      </c>
      <c r="I237">
        <f t="shared" si="19"/>
        <v>902.9699999999999</v>
      </c>
      <c r="J237">
        <f t="shared" si="20"/>
        <v>956.8554748360966</v>
      </c>
      <c r="K237">
        <f t="shared" si="21"/>
        <v>1168.7554748360967</v>
      </c>
      <c r="L237">
        <f t="shared" si="18"/>
        <v>1160.2094748360967</v>
      </c>
      <c r="M237">
        <f t="shared" si="22"/>
        <v>1164.4824748360966</v>
      </c>
      <c r="N237" s="25">
        <v>-0.9</v>
      </c>
      <c r="O237" s="25">
        <v>58.6</v>
      </c>
      <c r="P237">
        <v>31.7</v>
      </c>
      <c r="Q237">
        <f t="shared" si="23"/>
        <v>30.7</v>
      </c>
      <c r="AC237" s="28"/>
      <c r="AD237">
        <v>9923</v>
      </c>
      <c r="AE237">
        <v>733</v>
      </c>
      <c r="AF237">
        <v>339</v>
      </c>
      <c r="AG237">
        <v>71</v>
      </c>
      <c r="AH237">
        <v>27</v>
      </c>
      <c r="AI237">
        <v>98</v>
      </c>
      <c r="AJ237" s="25"/>
      <c r="AK237" s="25"/>
      <c r="AL237" s="25"/>
      <c r="AM237" s="25"/>
      <c r="AN237" s="25"/>
      <c r="AO237" s="25"/>
      <c r="AP237">
        <v>0.721</v>
      </c>
      <c r="AS237">
        <v>0.043</v>
      </c>
      <c r="AW237">
        <v>5.04</v>
      </c>
    </row>
    <row r="238" spans="1:49" ht="12.75">
      <c r="A238" s="21">
        <v>37687</v>
      </c>
      <c r="B238" s="22">
        <v>66</v>
      </c>
      <c r="C238" s="23">
        <v>0.842361093</v>
      </c>
      <c r="D238" s="3">
        <v>0.842361093</v>
      </c>
      <c r="E238" s="24">
        <v>0</v>
      </c>
      <c r="F238">
        <v>39.43835835</v>
      </c>
      <c r="G238">
        <v>-77.48112095</v>
      </c>
      <c r="H238" s="25">
        <v>939.4</v>
      </c>
      <c r="I238">
        <f t="shared" si="19"/>
        <v>903.0699999999999</v>
      </c>
      <c r="J238">
        <f t="shared" si="20"/>
        <v>955.9358992585359</v>
      </c>
      <c r="K238">
        <f t="shared" si="21"/>
        <v>1167.8358992585358</v>
      </c>
      <c r="L238">
        <f t="shared" si="18"/>
        <v>1159.2898992585358</v>
      </c>
      <c r="M238">
        <f t="shared" si="22"/>
        <v>1163.5628992585357</v>
      </c>
      <c r="N238" s="25">
        <v>-3.7</v>
      </c>
      <c r="O238" s="25">
        <v>60.6</v>
      </c>
      <c r="P238">
        <v>29.8</v>
      </c>
      <c r="Q238">
        <f t="shared" si="23"/>
        <v>30.75</v>
      </c>
      <c r="AC238" s="28"/>
      <c r="AD238">
        <v>8683</v>
      </c>
      <c r="AE238">
        <v>675</v>
      </c>
      <c r="AF238">
        <v>275</v>
      </c>
      <c r="AG238">
        <v>71</v>
      </c>
      <c r="AH238">
        <v>24</v>
      </c>
      <c r="AI238">
        <v>72</v>
      </c>
      <c r="AJ238" s="25"/>
      <c r="AK238" s="25"/>
      <c r="AL238" s="25"/>
      <c r="AM238" s="25"/>
      <c r="AN238" s="25"/>
      <c r="AO238" s="25"/>
      <c r="AP238">
        <v>0.831</v>
      </c>
      <c r="AS238">
        <v>0.041</v>
      </c>
      <c r="AW238">
        <v>5.041</v>
      </c>
    </row>
    <row r="239" spans="1:49" ht="12.75">
      <c r="A239" s="21">
        <v>37687</v>
      </c>
      <c r="B239" s="22">
        <v>66</v>
      </c>
      <c r="C239" s="23">
        <v>0.842476845</v>
      </c>
      <c r="D239" s="3">
        <v>0.842476845</v>
      </c>
      <c r="E239" s="24">
        <v>0</v>
      </c>
      <c r="F239">
        <v>39.43673882</v>
      </c>
      <c r="G239">
        <v>-77.47243671</v>
      </c>
      <c r="H239" s="25">
        <v>940.1</v>
      </c>
      <c r="I239">
        <f t="shared" si="19"/>
        <v>903.77</v>
      </c>
      <c r="J239">
        <f t="shared" si="20"/>
        <v>949.5017199718084</v>
      </c>
      <c r="K239">
        <f t="shared" si="21"/>
        <v>1161.4017199718085</v>
      </c>
      <c r="L239">
        <f t="shared" si="18"/>
        <v>1152.8557199718084</v>
      </c>
      <c r="M239">
        <f t="shared" si="22"/>
        <v>1157.1287199718086</v>
      </c>
      <c r="N239" s="25">
        <v>-3.9</v>
      </c>
      <c r="O239" s="25">
        <v>63.3</v>
      </c>
      <c r="P239">
        <v>30.6</v>
      </c>
      <c r="Q239">
        <f t="shared" si="23"/>
        <v>30.200000000000003</v>
      </c>
      <c r="S239">
        <v>1.86E-05</v>
      </c>
      <c r="T239">
        <v>1.22E-05</v>
      </c>
      <c r="U239">
        <v>7.17E-06</v>
      </c>
      <c r="V239">
        <v>9.51E-07</v>
      </c>
      <c r="W239">
        <v>3.26E-07</v>
      </c>
      <c r="X239">
        <v>-1.27E-06</v>
      </c>
      <c r="Y239" s="28">
        <v>882.4</v>
      </c>
      <c r="Z239" s="28">
        <v>294.1</v>
      </c>
      <c r="AA239" s="28">
        <v>285.3</v>
      </c>
      <c r="AB239" s="28">
        <v>15.4</v>
      </c>
      <c r="AC239" s="28"/>
      <c r="AD239">
        <v>6643</v>
      </c>
      <c r="AE239">
        <v>516</v>
      </c>
      <c r="AF239">
        <v>238</v>
      </c>
      <c r="AG239">
        <v>57</v>
      </c>
      <c r="AH239">
        <v>27</v>
      </c>
      <c r="AI239">
        <v>62</v>
      </c>
      <c r="AJ239" s="25"/>
      <c r="AK239" s="25"/>
      <c r="AL239" s="25"/>
      <c r="AM239" s="25"/>
      <c r="AN239" s="25"/>
      <c r="AO239" s="25"/>
      <c r="AP239">
        <v>0.848</v>
      </c>
      <c r="AS239">
        <v>0.041</v>
      </c>
      <c r="AW239">
        <v>5.04</v>
      </c>
    </row>
    <row r="240" spans="1:49" ht="12.75">
      <c r="A240" s="21">
        <v>37687</v>
      </c>
      <c r="B240" s="22">
        <v>66</v>
      </c>
      <c r="C240" s="23">
        <v>0.842592597</v>
      </c>
      <c r="D240" s="3">
        <v>0.842592597</v>
      </c>
      <c r="E240" s="24">
        <v>0</v>
      </c>
      <c r="F240">
        <v>39.4354567</v>
      </c>
      <c r="G240">
        <v>-77.46361077</v>
      </c>
      <c r="H240" s="25">
        <v>942.4</v>
      </c>
      <c r="I240">
        <f t="shared" si="19"/>
        <v>906.0699999999999</v>
      </c>
      <c r="J240">
        <f t="shared" si="20"/>
        <v>928.3958780881592</v>
      </c>
      <c r="K240">
        <f t="shared" si="21"/>
        <v>1140.2958780881593</v>
      </c>
      <c r="L240">
        <f t="shared" si="18"/>
        <v>1131.7498780881592</v>
      </c>
      <c r="M240">
        <f t="shared" si="22"/>
        <v>1136.0228780881594</v>
      </c>
      <c r="N240" s="25">
        <v>-4.2</v>
      </c>
      <c r="O240" s="25">
        <v>66.3</v>
      </c>
      <c r="P240">
        <v>27.4</v>
      </c>
      <c r="Q240">
        <f t="shared" si="23"/>
        <v>29</v>
      </c>
      <c r="AC240" s="28"/>
      <c r="AD240">
        <v>7545</v>
      </c>
      <c r="AE240">
        <v>595</v>
      </c>
      <c r="AF240">
        <v>258</v>
      </c>
      <c r="AG240">
        <v>70</v>
      </c>
      <c r="AH240">
        <v>29</v>
      </c>
      <c r="AI240">
        <v>70</v>
      </c>
      <c r="AJ240" s="25"/>
      <c r="AK240" s="25"/>
      <c r="AL240" s="25"/>
      <c r="AM240" s="25"/>
      <c r="AN240" s="25"/>
      <c r="AO240" s="25"/>
      <c r="AP240">
        <v>0.85</v>
      </c>
      <c r="AS240">
        <v>0.048</v>
      </c>
      <c r="AW240">
        <v>5.041</v>
      </c>
    </row>
    <row r="241" spans="1:49" ht="12.75">
      <c r="A241" s="21">
        <v>37687</v>
      </c>
      <c r="B241" s="22">
        <v>66</v>
      </c>
      <c r="C241" s="23">
        <v>0.842708349</v>
      </c>
      <c r="D241" s="3">
        <v>0.842708349</v>
      </c>
      <c r="E241" s="24">
        <v>0</v>
      </c>
      <c r="F241">
        <v>39.43459917</v>
      </c>
      <c r="G241">
        <v>-77.45478947</v>
      </c>
      <c r="H241" s="25">
        <v>944.2</v>
      </c>
      <c r="I241">
        <f t="shared" si="19"/>
        <v>907.87</v>
      </c>
      <c r="J241">
        <f t="shared" si="20"/>
        <v>911.9156004872577</v>
      </c>
      <c r="K241">
        <f t="shared" si="21"/>
        <v>1123.8156004872578</v>
      </c>
      <c r="L241">
        <f t="shared" si="18"/>
        <v>1115.2696004872578</v>
      </c>
      <c r="M241">
        <f t="shared" si="22"/>
        <v>1119.542600487258</v>
      </c>
      <c r="N241" s="25">
        <v>-4.1</v>
      </c>
      <c r="O241" s="25">
        <v>66.9</v>
      </c>
      <c r="P241">
        <v>29.3</v>
      </c>
      <c r="Q241">
        <f t="shared" si="23"/>
        <v>28.35</v>
      </c>
      <c r="AC241">
        <v>9361</v>
      </c>
      <c r="AD241">
        <v>7585</v>
      </c>
      <c r="AE241">
        <v>562</v>
      </c>
      <c r="AF241">
        <v>271</v>
      </c>
      <c r="AG241">
        <v>64</v>
      </c>
      <c r="AH241">
        <v>18</v>
      </c>
      <c r="AI241">
        <v>69</v>
      </c>
      <c r="AJ241" s="25"/>
      <c r="AK241" s="25"/>
      <c r="AL241" s="25"/>
      <c r="AM241" s="25"/>
      <c r="AN241" s="25"/>
      <c r="AO241" s="25"/>
      <c r="AP241">
        <v>0.731</v>
      </c>
      <c r="AS241">
        <v>0.061</v>
      </c>
      <c r="AW241">
        <v>5.04</v>
      </c>
    </row>
    <row r="242" spans="1:49" ht="12.75">
      <c r="A242" s="21">
        <v>37687</v>
      </c>
      <c r="B242" s="22">
        <v>66</v>
      </c>
      <c r="C242" s="23">
        <v>0.842824101</v>
      </c>
      <c r="D242" s="3">
        <v>0.842824101</v>
      </c>
      <c r="E242" s="24">
        <v>0</v>
      </c>
      <c r="F242">
        <v>39.43368025</v>
      </c>
      <c r="G242">
        <v>-77.44595521</v>
      </c>
      <c r="H242" s="25">
        <v>945.1</v>
      </c>
      <c r="I242">
        <f t="shared" si="19"/>
        <v>908.77</v>
      </c>
      <c r="J242">
        <f t="shared" si="20"/>
        <v>903.687710705859</v>
      </c>
      <c r="K242">
        <f t="shared" si="21"/>
        <v>1115.587710705859</v>
      </c>
      <c r="L242">
        <f t="shared" si="18"/>
        <v>1107.041710705859</v>
      </c>
      <c r="M242">
        <f t="shared" si="22"/>
        <v>1111.314710705859</v>
      </c>
      <c r="N242" s="25">
        <v>-4.5</v>
      </c>
      <c r="O242" s="25">
        <v>68.3</v>
      </c>
      <c r="P242">
        <v>25.6</v>
      </c>
      <c r="Q242">
        <f t="shared" si="23"/>
        <v>27.450000000000003</v>
      </c>
      <c r="S242">
        <v>1.95E-05</v>
      </c>
      <c r="T242">
        <v>1.22E-05</v>
      </c>
      <c r="U242">
        <v>7.31E-06</v>
      </c>
      <c r="V242">
        <v>8.3E-07</v>
      </c>
      <c r="W242">
        <v>3.39E-07</v>
      </c>
      <c r="X242">
        <v>-1.26E-06</v>
      </c>
      <c r="Y242" s="28">
        <v>886.5</v>
      </c>
      <c r="Z242" s="28">
        <v>294.1</v>
      </c>
      <c r="AA242" s="28">
        <v>285.2</v>
      </c>
      <c r="AB242" s="28">
        <v>16.3</v>
      </c>
      <c r="AC242" s="28"/>
      <c r="AD242">
        <v>7212</v>
      </c>
      <c r="AE242">
        <v>594</v>
      </c>
      <c r="AF242">
        <v>266</v>
      </c>
      <c r="AG242">
        <v>63</v>
      </c>
      <c r="AH242">
        <v>30</v>
      </c>
      <c r="AI242">
        <v>54</v>
      </c>
      <c r="AJ242" s="25"/>
      <c r="AK242" s="25"/>
      <c r="AL242" s="25"/>
      <c r="AM242" s="25"/>
      <c r="AN242" s="25"/>
      <c r="AO242" s="25"/>
      <c r="AP242">
        <v>0.821</v>
      </c>
      <c r="AS242">
        <v>0.031</v>
      </c>
      <c r="AW242">
        <v>5.039</v>
      </c>
    </row>
    <row r="243" spans="1:49" ht="12.75">
      <c r="A243" s="21">
        <v>37687</v>
      </c>
      <c r="B243" s="22">
        <v>66</v>
      </c>
      <c r="C243" s="23">
        <v>0.842939794</v>
      </c>
      <c r="D243" s="3">
        <v>0.842939794</v>
      </c>
      <c r="E243" s="24">
        <v>0</v>
      </c>
      <c r="F243">
        <v>39.43224973</v>
      </c>
      <c r="G243">
        <v>-77.43730473</v>
      </c>
      <c r="H243" s="25">
        <v>947.2</v>
      </c>
      <c r="I243">
        <f t="shared" si="19"/>
        <v>910.87</v>
      </c>
      <c r="J243">
        <f t="shared" si="20"/>
        <v>884.5209462654673</v>
      </c>
      <c r="K243">
        <f t="shared" si="21"/>
        <v>1096.4209462654674</v>
      </c>
      <c r="L243">
        <f t="shared" si="18"/>
        <v>1087.8749462654673</v>
      </c>
      <c r="M243">
        <f t="shared" si="22"/>
        <v>1092.1479462654675</v>
      </c>
      <c r="N243" s="25">
        <v>-4.5</v>
      </c>
      <c r="O243" s="25">
        <v>69.2</v>
      </c>
      <c r="P243">
        <v>27.7</v>
      </c>
      <c r="Q243">
        <f t="shared" si="23"/>
        <v>26.65</v>
      </c>
      <c r="AC243" s="28"/>
      <c r="AD243">
        <v>6828</v>
      </c>
      <c r="AE243">
        <v>548</v>
      </c>
      <c r="AF243">
        <v>194</v>
      </c>
      <c r="AG243">
        <v>68</v>
      </c>
      <c r="AH243">
        <v>18</v>
      </c>
      <c r="AI243">
        <v>53</v>
      </c>
      <c r="AJ243" s="25"/>
      <c r="AK243" s="25"/>
      <c r="AL243" s="25"/>
      <c r="AM243" s="25"/>
      <c r="AN243" s="25"/>
      <c r="AO243" s="25"/>
      <c r="AP243">
        <v>0.77</v>
      </c>
      <c r="AS243">
        <v>0.051</v>
      </c>
      <c r="AW243">
        <v>5.039</v>
      </c>
    </row>
    <row r="244" spans="1:49" ht="12.75">
      <c r="A244" s="21">
        <v>37687</v>
      </c>
      <c r="B244" s="22">
        <v>66</v>
      </c>
      <c r="C244" s="23">
        <v>0.843055546</v>
      </c>
      <c r="D244" s="3">
        <v>0.843055546</v>
      </c>
      <c r="E244" s="24">
        <v>0</v>
      </c>
      <c r="F244">
        <v>39.43045145</v>
      </c>
      <c r="G244">
        <v>-77.4287775</v>
      </c>
      <c r="H244" s="25">
        <v>948.2</v>
      </c>
      <c r="I244">
        <f t="shared" si="19"/>
        <v>911.87</v>
      </c>
      <c r="J244">
        <f t="shared" si="20"/>
        <v>875.409441382562</v>
      </c>
      <c r="K244">
        <f t="shared" si="21"/>
        <v>1087.309441382562</v>
      </c>
      <c r="L244">
        <f t="shared" si="18"/>
        <v>1078.763441382562</v>
      </c>
      <c r="M244">
        <f t="shared" si="22"/>
        <v>1083.0364413825619</v>
      </c>
      <c r="N244" s="25">
        <v>-4</v>
      </c>
      <c r="O244" s="25">
        <v>69.7</v>
      </c>
      <c r="P244">
        <v>23.3</v>
      </c>
      <c r="Q244">
        <f t="shared" si="23"/>
        <v>25.5</v>
      </c>
      <c r="AC244" s="28"/>
      <c r="AD244">
        <v>6773</v>
      </c>
      <c r="AE244">
        <v>505</v>
      </c>
      <c r="AF244">
        <v>233</v>
      </c>
      <c r="AG244">
        <v>58</v>
      </c>
      <c r="AH244">
        <v>28</v>
      </c>
      <c r="AI244">
        <v>74</v>
      </c>
      <c r="AJ244" s="25"/>
      <c r="AK244" s="25"/>
      <c r="AL244" s="25"/>
      <c r="AM244" s="25"/>
      <c r="AN244" s="25"/>
      <c r="AO244" s="25"/>
      <c r="AP244">
        <v>0.788</v>
      </c>
      <c r="AS244">
        <v>0.041</v>
      </c>
      <c r="AW244">
        <v>5.04</v>
      </c>
    </row>
    <row r="245" spans="1:49" ht="12.75">
      <c r="A245" s="21">
        <v>37687</v>
      </c>
      <c r="B245" s="22">
        <v>66</v>
      </c>
      <c r="C245" s="23">
        <v>0.843171299</v>
      </c>
      <c r="D245" s="3">
        <v>0.843171299</v>
      </c>
      <c r="E245" s="24">
        <v>0</v>
      </c>
      <c r="F245">
        <v>39.42846163</v>
      </c>
      <c r="G245">
        <v>-77.42031148</v>
      </c>
      <c r="H245" s="25">
        <v>948.1</v>
      </c>
      <c r="I245">
        <f t="shared" si="19"/>
        <v>911.77</v>
      </c>
      <c r="J245">
        <f t="shared" si="20"/>
        <v>876.3201421108113</v>
      </c>
      <c r="K245">
        <f t="shared" si="21"/>
        <v>1088.2201421108114</v>
      </c>
      <c r="L245">
        <f t="shared" si="18"/>
        <v>1079.6741421108113</v>
      </c>
      <c r="M245">
        <f t="shared" si="22"/>
        <v>1083.9471421108115</v>
      </c>
      <c r="N245" s="25">
        <v>-4.1</v>
      </c>
      <c r="O245" s="25">
        <v>69.6</v>
      </c>
      <c r="P245">
        <v>25.8</v>
      </c>
      <c r="Q245">
        <f t="shared" si="23"/>
        <v>24.55</v>
      </c>
      <c r="S245">
        <v>1.89E-05</v>
      </c>
      <c r="T245">
        <v>1.29E-05</v>
      </c>
      <c r="U245">
        <v>7.74E-06</v>
      </c>
      <c r="V245">
        <v>8.69E-07</v>
      </c>
      <c r="W245">
        <v>3.28E-07</v>
      </c>
      <c r="X245">
        <v>-1.19E-06</v>
      </c>
      <c r="Y245" s="28">
        <v>890.8</v>
      </c>
      <c r="Z245" s="28">
        <v>294.1</v>
      </c>
      <c r="AA245" s="28">
        <v>285.1</v>
      </c>
      <c r="AB245" s="28">
        <v>16.9</v>
      </c>
      <c r="AC245" s="28"/>
      <c r="AD245">
        <v>6397</v>
      </c>
      <c r="AE245">
        <v>462</v>
      </c>
      <c r="AF245">
        <v>219</v>
      </c>
      <c r="AG245">
        <v>52</v>
      </c>
      <c r="AH245">
        <v>24</v>
      </c>
      <c r="AI245">
        <v>49</v>
      </c>
      <c r="AJ245" s="25"/>
      <c r="AK245" s="25"/>
      <c r="AL245" s="25"/>
      <c r="AM245" s="25"/>
      <c r="AN245" s="25"/>
      <c r="AO245" s="25"/>
      <c r="AP245">
        <v>0.712</v>
      </c>
      <c r="AS245">
        <v>0.043</v>
      </c>
      <c r="AW245">
        <v>5.04</v>
      </c>
    </row>
    <row r="246" spans="1:49" ht="12.75">
      <c r="A246" s="21">
        <v>37687</v>
      </c>
      <c r="B246" s="22">
        <v>66</v>
      </c>
      <c r="C246" s="23">
        <v>0.843287051</v>
      </c>
      <c r="D246" s="3">
        <v>0.843287051</v>
      </c>
      <c r="E246" s="24">
        <v>0</v>
      </c>
      <c r="F246">
        <v>39.42662345</v>
      </c>
      <c r="G246">
        <v>-77.41144129</v>
      </c>
      <c r="H246" s="25">
        <v>947.9</v>
      </c>
      <c r="I246">
        <f t="shared" si="19"/>
        <v>911.5699999999999</v>
      </c>
      <c r="J246">
        <f t="shared" si="20"/>
        <v>878.1418432538354</v>
      </c>
      <c r="K246">
        <f t="shared" si="21"/>
        <v>1090.0418432538354</v>
      </c>
      <c r="L246">
        <f t="shared" si="18"/>
        <v>1081.4958432538353</v>
      </c>
      <c r="M246">
        <f t="shared" si="22"/>
        <v>1085.7688432538353</v>
      </c>
      <c r="N246" s="25">
        <v>-4.4</v>
      </c>
      <c r="O246" s="25">
        <v>69.5</v>
      </c>
      <c r="P246">
        <v>23.2</v>
      </c>
      <c r="Q246">
        <f t="shared" si="23"/>
        <v>24.5</v>
      </c>
      <c r="AC246" s="28"/>
      <c r="AD246">
        <v>6511</v>
      </c>
      <c r="AE246">
        <v>490</v>
      </c>
      <c r="AF246">
        <v>231</v>
      </c>
      <c r="AG246">
        <v>66</v>
      </c>
      <c r="AH246">
        <v>20</v>
      </c>
      <c r="AI246">
        <v>56</v>
      </c>
      <c r="AJ246" s="25"/>
      <c r="AK246" s="25"/>
      <c r="AL246" s="25"/>
      <c r="AM246" s="25"/>
      <c r="AN246" s="25"/>
      <c r="AO246" s="25"/>
      <c r="AP246">
        <v>0.77</v>
      </c>
      <c r="AS246">
        <v>0.072</v>
      </c>
      <c r="AW246">
        <v>5.04</v>
      </c>
    </row>
    <row r="247" spans="1:49" ht="12.75">
      <c r="A247" s="21">
        <v>37687</v>
      </c>
      <c r="B247" s="22">
        <v>66</v>
      </c>
      <c r="C247" s="23">
        <v>0.843402803</v>
      </c>
      <c r="D247" s="3">
        <v>0.843402803</v>
      </c>
      <c r="E247" s="24">
        <v>0</v>
      </c>
      <c r="F247">
        <v>39.42547181</v>
      </c>
      <c r="G247">
        <v>-77.4026951</v>
      </c>
      <c r="H247" s="25">
        <v>948.2</v>
      </c>
      <c r="I247">
        <f t="shared" si="19"/>
        <v>911.87</v>
      </c>
      <c r="J247">
        <f t="shared" si="20"/>
        <v>875.409441382562</v>
      </c>
      <c r="K247">
        <f t="shared" si="21"/>
        <v>1087.309441382562</v>
      </c>
      <c r="L247">
        <f t="shared" si="18"/>
        <v>1078.763441382562</v>
      </c>
      <c r="M247">
        <f t="shared" si="22"/>
        <v>1083.0364413825619</v>
      </c>
      <c r="N247" s="25">
        <v>-4.3</v>
      </c>
      <c r="O247" s="25">
        <v>69.6</v>
      </c>
      <c r="P247">
        <v>26.6</v>
      </c>
      <c r="Q247">
        <f t="shared" si="23"/>
        <v>24.9</v>
      </c>
      <c r="AC247">
        <v>19307</v>
      </c>
      <c r="AD247">
        <v>6703</v>
      </c>
      <c r="AE247">
        <v>526</v>
      </c>
      <c r="AF247">
        <v>240</v>
      </c>
      <c r="AG247">
        <v>66</v>
      </c>
      <c r="AH247">
        <v>17</v>
      </c>
      <c r="AI247">
        <v>57</v>
      </c>
      <c r="AJ247" s="25"/>
      <c r="AK247" s="25"/>
      <c r="AL247" s="25"/>
      <c r="AM247" s="25"/>
      <c r="AN247" s="25"/>
      <c r="AO247" s="25"/>
      <c r="AP247">
        <v>0.83</v>
      </c>
      <c r="AS247">
        <v>0.051</v>
      </c>
      <c r="AW247">
        <v>5.041</v>
      </c>
    </row>
    <row r="248" spans="1:49" ht="12.75">
      <c r="A248" s="21">
        <v>37687</v>
      </c>
      <c r="B248" s="22">
        <v>66</v>
      </c>
      <c r="C248" s="23">
        <v>0.843518496</v>
      </c>
      <c r="D248" s="3">
        <v>0.843518496</v>
      </c>
      <c r="E248" s="24">
        <v>0</v>
      </c>
      <c r="F248">
        <v>39.4244431</v>
      </c>
      <c r="G248">
        <v>-77.39411474</v>
      </c>
      <c r="H248" s="25">
        <v>948.6</v>
      </c>
      <c r="I248">
        <f t="shared" si="19"/>
        <v>912.27</v>
      </c>
      <c r="J248">
        <f t="shared" si="20"/>
        <v>871.767636913565</v>
      </c>
      <c r="K248">
        <f t="shared" si="21"/>
        <v>1083.667636913565</v>
      </c>
      <c r="L248">
        <f t="shared" si="18"/>
        <v>1075.121636913565</v>
      </c>
      <c r="M248">
        <f t="shared" si="22"/>
        <v>1079.3946369135651</v>
      </c>
      <c r="N248" s="25">
        <v>-4.4</v>
      </c>
      <c r="O248" s="25">
        <v>69.8</v>
      </c>
      <c r="P248">
        <v>23.4</v>
      </c>
      <c r="Q248">
        <f t="shared" si="23"/>
        <v>25</v>
      </c>
      <c r="AC248" s="28"/>
      <c r="AD248">
        <v>6812</v>
      </c>
      <c r="AE248">
        <v>553</v>
      </c>
      <c r="AF248">
        <v>212</v>
      </c>
      <c r="AG248">
        <v>54</v>
      </c>
      <c r="AH248">
        <v>29</v>
      </c>
      <c r="AI248">
        <v>84</v>
      </c>
      <c r="AJ248" s="25"/>
      <c r="AK248" s="25"/>
      <c r="AL248" s="25"/>
      <c r="AM248" s="25"/>
      <c r="AN248" s="25"/>
      <c r="AO248" s="25"/>
      <c r="AP248">
        <v>0.711</v>
      </c>
      <c r="AS248">
        <v>0.041</v>
      </c>
      <c r="AW248">
        <v>5.041</v>
      </c>
    </row>
    <row r="249" spans="1:49" ht="12.75">
      <c r="A249" s="21">
        <v>37687</v>
      </c>
      <c r="B249" s="22">
        <v>66</v>
      </c>
      <c r="C249" s="23">
        <v>0.843634248</v>
      </c>
      <c r="D249" s="3">
        <v>0.843634248</v>
      </c>
      <c r="E249" s="24">
        <v>0</v>
      </c>
      <c r="F249">
        <v>39.42349908</v>
      </c>
      <c r="G249">
        <v>-77.38551793</v>
      </c>
      <c r="H249" s="25">
        <v>949.7</v>
      </c>
      <c r="I249">
        <f t="shared" si="19"/>
        <v>913.37</v>
      </c>
      <c r="J249">
        <f t="shared" si="20"/>
        <v>861.7609021634712</v>
      </c>
      <c r="K249">
        <f t="shared" si="21"/>
        <v>1073.6609021634713</v>
      </c>
      <c r="L249">
        <f t="shared" si="18"/>
        <v>1065.1149021634712</v>
      </c>
      <c r="M249">
        <f t="shared" si="22"/>
        <v>1069.3879021634712</v>
      </c>
      <c r="N249" s="25">
        <v>-4.4</v>
      </c>
      <c r="O249" s="25">
        <v>70</v>
      </c>
      <c r="P249">
        <v>25.7</v>
      </c>
      <c r="Q249">
        <f t="shared" si="23"/>
        <v>24.549999999999997</v>
      </c>
      <c r="S249">
        <v>1.85E-05</v>
      </c>
      <c r="T249">
        <v>1.14E-05</v>
      </c>
      <c r="U249">
        <v>7.36E-06</v>
      </c>
      <c r="V249">
        <v>8.1E-07</v>
      </c>
      <c r="W249">
        <v>2.74E-07</v>
      </c>
      <c r="X249">
        <v>-1.28E-06</v>
      </c>
      <c r="Y249" s="28">
        <v>891.3</v>
      </c>
      <c r="Z249" s="28">
        <v>294</v>
      </c>
      <c r="AA249" s="28">
        <v>285</v>
      </c>
      <c r="AB249" s="28">
        <v>17.1</v>
      </c>
      <c r="AC249" s="28"/>
      <c r="AD249">
        <v>5967</v>
      </c>
      <c r="AE249">
        <v>464</v>
      </c>
      <c r="AF249">
        <v>207</v>
      </c>
      <c r="AG249">
        <v>59</v>
      </c>
      <c r="AH249">
        <v>24</v>
      </c>
      <c r="AI249">
        <v>43</v>
      </c>
      <c r="AJ249" s="25"/>
      <c r="AK249" s="25"/>
      <c r="AL249" s="25"/>
      <c r="AM249" s="25"/>
      <c r="AN249" s="25"/>
      <c r="AO249" s="25"/>
      <c r="AP249">
        <v>0.81</v>
      </c>
      <c r="AS249">
        <v>0.051</v>
      </c>
      <c r="AW249">
        <v>5.041</v>
      </c>
    </row>
    <row r="250" spans="1:49" ht="12.75">
      <c r="A250" s="21">
        <v>37687</v>
      </c>
      <c r="B250" s="22">
        <v>66</v>
      </c>
      <c r="C250" s="23">
        <v>0.84375</v>
      </c>
      <c r="D250" s="3">
        <v>0.84375</v>
      </c>
      <c r="E250" s="24">
        <v>0</v>
      </c>
      <c r="F250">
        <v>39.42254588</v>
      </c>
      <c r="G250">
        <v>-77.37687645</v>
      </c>
      <c r="H250" s="25">
        <v>949.7</v>
      </c>
      <c r="I250">
        <f t="shared" si="19"/>
        <v>913.37</v>
      </c>
      <c r="J250">
        <f t="shared" si="20"/>
        <v>861.7609021634712</v>
      </c>
      <c r="K250">
        <f t="shared" si="21"/>
        <v>1073.6609021634713</v>
      </c>
      <c r="L250">
        <f t="shared" si="18"/>
        <v>1065.1149021634712</v>
      </c>
      <c r="M250">
        <f t="shared" si="22"/>
        <v>1069.3879021634712</v>
      </c>
      <c r="N250" s="25">
        <v>-4.3</v>
      </c>
      <c r="O250" s="25">
        <v>70.2</v>
      </c>
      <c r="P250">
        <v>22.8</v>
      </c>
      <c r="Q250">
        <f t="shared" si="23"/>
        <v>24.25</v>
      </c>
      <c r="AC250" s="28"/>
      <c r="AD250">
        <v>7402</v>
      </c>
      <c r="AE250">
        <v>557</v>
      </c>
      <c r="AF250">
        <v>228</v>
      </c>
      <c r="AG250">
        <v>55</v>
      </c>
      <c r="AH250">
        <v>19</v>
      </c>
      <c r="AI250">
        <v>64</v>
      </c>
      <c r="AJ250" s="25"/>
      <c r="AK250" s="25"/>
      <c r="AL250" s="25"/>
      <c r="AM250" s="25"/>
      <c r="AN250" s="25"/>
      <c r="AO250" s="25"/>
      <c r="AP250">
        <v>0.722</v>
      </c>
      <c r="AS250">
        <v>0.062</v>
      </c>
      <c r="AW250">
        <v>5.041</v>
      </c>
    </row>
    <row r="251" spans="1:49" ht="12.75">
      <c r="A251" s="21">
        <v>37687</v>
      </c>
      <c r="B251" s="22">
        <v>66</v>
      </c>
      <c r="C251" s="23">
        <v>0.843865752</v>
      </c>
      <c r="D251" s="3">
        <v>0.843865752</v>
      </c>
      <c r="E251" s="24">
        <v>0</v>
      </c>
      <c r="F251">
        <v>39.42157949</v>
      </c>
      <c r="G251">
        <v>-77.36812305</v>
      </c>
      <c r="H251" s="25">
        <v>949.6</v>
      </c>
      <c r="I251">
        <f t="shared" si="19"/>
        <v>913.27</v>
      </c>
      <c r="J251">
        <f t="shared" si="20"/>
        <v>862.6701071935046</v>
      </c>
      <c r="K251">
        <f t="shared" si="21"/>
        <v>1074.5701071935046</v>
      </c>
      <c r="L251">
        <f t="shared" si="18"/>
        <v>1066.0241071935045</v>
      </c>
      <c r="M251">
        <f t="shared" si="22"/>
        <v>1070.2971071935044</v>
      </c>
      <c r="N251" s="25">
        <v>-4.3</v>
      </c>
      <c r="O251" s="25">
        <v>70.2</v>
      </c>
      <c r="P251">
        <v>26.2</v>
      </c>
      <c r="Q251">
        <f t="shared" si="23"/>
        <v>24.5</v>
      </c>
      <c r="AC251" s="28"/>
      <c r="AD251">
        <v>8481</v>
      </c>
      <c r="AE251">
        <v>650</v>
      </c>
      <c r="AF251">
        <v>248</v>
      </c>
      <c r="AG251">
        <v>81</v>
      </c>
      <c r="AH251">
        <v>26</v>
      </c>
      <c r="AI251">
        <v>54</v>
      </c>
      <c r="AJ251" s="25"/>
      <c r="AK251" s="25"/>
      <c r="AL251" s="25"/>
      <c r="AM251" s="25"/>
      <c r="AN251" s="25"/>
      <c r="AO251" s="25"/>
      <c r="AP251">
        <v>0.751</v>
      </c>
      <c r="AS251">
        <v>0.031</v>
      </c>
      <c r="AW251">
        <v>5.041</v>
      </c>
    </row>
    <row r="252" spans="1:49" ht="12.75">
      <c r="A252" s="21">
        <v>37687</v>
      </c>
      <c r="B252" s="22">
        <v>66</v>
      </c>
      <c r="C252" s="23">
        <v>0.843981504</v>
      </c>
      <c r="D252" s="3">
        <v>0.843981504</v>
      </c>
      <c r="E252" s="24">
        <v>0</v>
      </c>
      <c r="F252">
        <v>39.42086725</v>
      </c>
      <c r="G252">
        <v>-77.35934017</v>
      </c>
      <c r="H252" s="25">
        <v>949.9</v>
      </c>
      <c r="I252">
        <f t="shared" si="19"/>
        <v>913.5699999999999</v>
      </c>
      <c r="J252">
        <f t="shared" si="20"/>
        <v>859.9427906972666</v>
      </c>
      <c r="K252">
        <f t="shared" si="21"/>
        <v>1071.8427906972665</v>
      </c>
      <c r="L252">
        <f t="shared" si="18"/>
        <v>1063.2967906972665</v>
      </c>
      <c r="M252">
        <f t="shared" si="22"/>
        <v>1067.5697906972664</v>
      </c>
      <c r="N252" s="25">
        <v>-4.4</v>
      </c>
      <c r="O252" s="25">
        <v>70.3</v>
      </c>
      <c r="P252">
        <v>22.9</v>
      </c>
      <c r="Q252">
        <f t="shared" si="23"/>
        <v>24.549999999999997</v>
      </c>
      <c r="S252">
        <v>1.69E-05</v>
      </c>
      <c r="T252">
        <v>1.08E-05</v>
      </c>
      <c r="U252">
        <v>6.95E-06</v>
      </c>
      <c r="V252">
        <v>8.62E-07</v>
      </c>
      <c r="W252">
        <v>2.37E-07</v>
      </c>
      <c r="X252">
        <v>-1.23E-06</v>
      </c>
      <c r="Y252" s="28">
        <v>892.4</v>
      </c>
      <c r="Z252" s="28">
        <v>294</v>
      </c>
      <c r="AA252" s="28">
        <v>285</v>
      </c>
      <c r="AB252" s="28">
        <v>16.3</v>
      </c>
      <c r="AC252" s="28"/>
      <c r="AD252">
        <v>7814</v>
      </c>
      <c r="AE252">
        <v>567</v>
      </c>
      <c r="AF252">
        <v>213</v>
      </c>
      <c r="AG252">
        <v>58</v>
      </c>
      <c r="AH252">
        <v>27</v>
      </c>
      <c r="AI252">
        <v>54</v>
      </c>
      <c r="AJ252" s="25"/>
      <c r="AK252" s="25"/>
      <c r="AL252" s="25"/>
      <c r="AM252" s="25"/>
      <c r="AN252" s="25"/>
      <c r="AO252" s="25"/>
      <c r="AP252">
        <v>0.731</v>
      </c>
      <c r="AS252">
        <v>0.051</v>
      </c>
      <c r="AW252">
        <v>5.041</v>
      </c>
    </row>
    <row r="253" spans="1:49" ht="12.75">
      <c r="A253" s="21">
        <v>37687</v>
      </c>
      <c r="B253" s="22">
        <v>66</v>
      </c>
      <c r="C253" s="23">
        <v>0.844097197</v>
      </c>
      <c r="D253" s="3">
        <v>0.844097197</v>
      </c>
      <c r="E253" s="24">
        <v>0</v>
      </c>
      <c r="F253">
        <v>39.42040446</v>
      </c>
      <c r="G253">
        <v>-77.35069713</v>
      </c>
      <c r="H253" s="25">
        <v>950</v>
      </c>
      <c r="I253">
        <f t="shared" si="19"/>
        <v>913.67</v>
      </c>
      <c r="J253">
        <f t="shared" si="20"/>
        <v>859.0338842175172</v>
      </c>
      <c r="K253">
        <f t="shared" si="21"/>
        <v>1070.9338842175173</v>
      </c>
      <c r="L253">
        <f t="shared" si="18"/>
        <v>1062.3878842175172</v>
      </c>
      <c r="M253">
        <f t="shared" si="22"/>
        <v>1066.6608842175174</v>
      </c>
      <c r="N253" s="25">
        <v>-4.3</v>
      </c>
      <c r="O253" s="25">
        <v>70.2</v>
      </c>
      <c r="P253">
        <v>26.2</v>
      </c>
      <c r="Q253">
        <f t="shared" si="23"/>
        <v>24.549999999999997</v>
      </c>
      <c r="AC253">
        <v>23886</v>
      </c>
      <c r="AD253">
        <v>6515</v>
      </c>
      <c r="AE253">
        <v>486</v>
      </c>
      <c r="AF253">
        <v>220</v>
      </c>
      <c r="AG253">
        <v>50</v>
      </c>
      <c r="AH253">
        <v>16</v>
      </c>
      <c r="AI253">
        <v>48</v>
      </c>
      <c r="AJ253" s="25"/>
      <c r="AK253" s="25"/>
      <c r="AL253" s="25"/>
      <c r="AM253" s="25"/>
      <c r="AN253" s="25"/>
      <c r="AO253" s="25"/>
      <c r="AP253">
        <v>0.762</v>
      </c>
      <c r="AS253">
        <v>0.051</v>
      </c>
      <c r="AW253">
        <v>5.041</v>
      </c>
    </row>
    <row r="254" spans="1:49" ht="12.75">
      <c r="A254" s="21">
        <v>37687</v>
      </c>
      <c r="B254" s="22">
        <v>66</v>
      </c>
      <c r="C254" s="23">
        <v>0.844212949</v>
      </c>
      <c r="D254" s="3">
        <v>0.844212949</v>
      </c>
      <c r="E254" s="24">
        <v>0</v>
      </c>
      <c r="F254">
        <v>39.41969218</v>
      </c>
      <c r="G254">
        <v>-77.34203653</v>
      </c>
      <c r="H254" s="25">
        <v>947.5</v>
      </c>
      <c r="I254">
        <f t="shared" si="19"/>
        <v>911.17</v>
      </c>
      <c r="J254">
        <f t="shared" si="20"/>
        <v>881.7864448998416</v>
      </c>
      <c r="K254">
        <f t="shared" si="21"/>
        <v>1093.6864448998417</v>
      </c>
      <c r="L254">
        <f t="shared" si="18"/>
        <v>1085.1404448998417</v>
      </c>
      <c r="M254">
        <f t="shared" si="22"/>
        <v>1089.4134448998416</v>
      </c>
      <c r="N254" s="25">
        <v>-4.7</v>
      </c>
      <c r="O254" s="25">
        <v>70.6</v>
      </c>
      <c r="P254">
        <v>21.2</v>
      </c>
      <c r="Q254">
        <f t="shared" si="23"/>
        <v>23.7</v>
      </c>
      <c r="AC254" s="28"/>
      <c r="AD254">
        <v>6357</v>
      </c>
      <c r="AE254">
        <v>444</v>
      </c>
      <c r="AF254">
        <v>198</v>
      </c>
      <c r="AG254">
        <v>61</v>
      </c>
      <c r="AH254">
        <v>26</v>
      </c>
      <c r="AI254">
        <v>51</v>
      </c>
      <c r="AJ254" s="25"/>
      <c r="AK254" s="25"/>
      <c r="AL254" s="25"/>
      <c r="AM254" s="25"/>
      <c r="AN254" s="25"/>
      <c r="AO254" s="25"/>
      <c r="AP254">
        <v>0.77</v>
      </c>
      <c r="AS254">
        <v>0.061</v>
      </c>
      <c r="AW254">
        <v>5.04</v>
      </c>
    </row>
    <row r="255" spans="1:49" ht="12.75">
      <c r="A255" s="21">
        <v>37687</v>
      </c>
      <c r="B255" s="22">
        <v>66</v>
      </c>
      <c r="C255" s="23">
        <v>0.844328701</v>
      </c>
      <c r="D255" s="3">
        <v>0.844328701</v>
      </c>
      <c r="E255" s="24">
        <v>0</v>
      </c>
      <c r="F255">
        <v>39.41940116</v>
      </c>
      <c r="G255">
        <v>-77.33332289</v>
      </c>
      <c r="H255" s="25">
        <v>944.3</v>
      </c>
      <c r="I255">
        <f t="shared" si="19"/>
        <v>907.9699999999999</v>
      </c>
      <c r="J255">
        <f t="shared" si="20"/>
        <v>911.000987814292</v>
      </c>
      <c r="K255">
        <f t="shared" si="21"/>
        <v>1122.900987814292</v>
      </c>
      <c r="L255">
        <f t="shared" si="18"/>
        <v>1114.354987814292</v>
      </c>
      <c r="M255">
        <f t="shared" si="22"/>
        <v>1118.6279878142918</v>
      </c>
      <c r="N255" s="25">
        <v>-5.1</v>
      </c>
      <c r="O255" s="25">
        <v>71</v>
      </c>
      <c r="P255">
        <v>24.2</v>
      </c>
      <c r="Q255">
        <f t="shared" si="23"/>
        <v>22.7</v>
      </c>
      <c r="S255">
        <v>1.83E-05</v>
      </c>
      <c r="T255">
        <v>1.17E-05</v>
      </c>
      <c r="U255">
        <v>6.86E-06</v>
      </c>
      <c r="V255">
        <v>8.69E-07</v>
      </c>
      <c r="W255">
        <v>2.18E-07</v>
      </c>
      <c r="X255">
        <v>-1.29E-06</v>
      </c>
      <c r="Y255" s="28">
        <v>891.1</v>
      </c>
      <c r="Z255" s="28">
        <v>293.9</v>
      </c>
      <c r="AA255" s="28">
        <v>284.9</v>
      </c>
      <c r="AB255" s="28">
        <v>16.2</v>
      </c>
      <c r="AC255" s="28"/>
      <c r="AD255">
        <v>3935</v>
      </c>
      <c r="AE255">
        <v>288</v>
      </c>
      <c r="AF255">
        <v>132</v>
      </c>
      <c r="AG255">
        <v>42</v>
      </c>
      <c r="AH255">
        <v>14</v>
      </c>
      <c r="AI255">
        <v>47</v>
      </c>
      <c r="AJ255" s="25"/>
      <c r="AK255" s="25"/>
      <c r="AL255" s="25"/>
      <c r="AM255" s="25"/>
      <c r="AN255" s="25"/>
      <c r="AO255" s="25"/>
      <c r="AP255">
        <v>0.791</v>
      </c>
      <c r="AS255">
        <v>0.041</v>
      </c>
      <c r="AW255">
        <v>5.04</v>
      </c>
    </row>
    <row r="256" spans="1:49" ht="12.75">
      <c r="A256" s="21">
        <v>37687</v>
      </c>
      <c r="B256" s="22">
        <v>66</v>
      </c>
      <c r="C256" s="23">
        <v>0.844444454</v>
      </c>
      <c r="D256" s="3">
        <v>0.844444454</v>
      </c>
      <c r="E256" s="24">
        <v>0</v>
      </c>
      <c r="F256">
        <v>39.42008624</v>
      </c>
      <c r="G256">
        <v>-77.32499947</v>
      </c>
      <c r="H256" s="25">
        <v>940.7</v>
      </c>
      <c r="I256">
        <f t="shared" si="19"/>
        <v>904.37</v>
      </c>
      <c r="J256">
        <f t="shared" si="20"/>
        <v>943.9906743602123</v>
      </c>
      <c r="K256">
        <f t="shared" si="21"/>
        <v>1155.8906743602124</v>
      </c>
      <c r="L256">
        <f t="shared" si="18"/>
        <v>1147.3446743602124</v>
      </c>
      <c r="M256">
        <f t="shared" si="22"/>
        <v>1151.6176743602123</v>
      </c>
      <c r="N256" s="25">
        <v>-5.1</v>
      </c>
      <c r="O256" s="25">
        <v>72</v>
      </c>
      <c r="P256">
        <v>22.3</v>
      </c>
      <c r="Q256">
        <f t="shared" si="23"/>
        <v>23.25</v>
      </c>
      <c r="AC256" s="28"/>
      <c r="AD256">
        <v>3351</v>
      </c>
      <c r="AE256">
        <v>269</v>
      </c>
      <c r="AF256">
        <v>125</v>
      </c>
      <c r="AG256">
        <v>30</v>
      </c>
      <c r="AH256">
        <v>12</v>
      </c>
      <c r="AI256">
        <v>42</v>
      </c>
      <c r="AJ256" s="25"/>
      <c r="AK256" s="25"/>
      <c r="AL256" s="25"/>
      <c r="AM256" s="25"/>
      <c r="AN256" s="25"/>
      <c r="AO256" s="25"/>
      <c r="AP256">
        <v>0.742</v>
      </c>
      <c r="AS256">
        <v>0.052</v>
      </c>
      <c r="AW256">
        <v>5.041</v>
      </c>
    </row>
    <row r="257" spans="1:49" ht="12.75">
      <c r="A257" s="21">
        <v>37687</v>
      </c>
      <c r="B257" s="22">
        <v>66</v>
      </c>
      <c r="C257" s="23">
        <v>0.844560206</v>
      </c>
      <c r="D257" s="3">
        <v>0.844560206</v>
      </c>
      <c r="E257" s="24">
        <v>0</v>
      </c>
      <c r="F257">
        <v>39.42145323</v>
      </c>
      <c r="G257">
        <v>-77.31701459</v>
      </c>
      <c r="H257" s="25">
        <v>938</v>
      </c>
      <c r="I257">
        <f t="shared" si="19"/>
        <v>901.67</v>
      </c>
      <c r="J257">
        <f t="shared" si="20"/>
        <v>968.8192334260581</v>
      </c>
      <c r="K257">
        <f t="shared" si="21"/>
        <v>1180.719233426058</v>
      </c>
      <c r="L257">
        <f t="shared" si="18"/>
        <v>1172.173233426058</v>
      </c>
      <c r="M257">
        <f t="shared" si="22"/>
        <v>1176.446233426058</v>
      </c>
      <c r="N257" s="25">
        <v>-5.4</v>
      </c>
      <c r="O257" s="25">
        <v>72.2</v>
      </c>
      <c r="P257">
        <v>28.2</v>
      </c>
      <c r="Q257">
        <f t="shared" si="23"/>
        <v>25.25</v>
      </c>
      <c r="AC257" s="28"/>
      <c r="AD257">
        <v>3919</v>
      </c>
      <c r="AE257">
        <v>298</v>
      </c>
      <c r="AF257">
        <v>150</v>
      </c>
      <c r="AG257">
        <v>38</v>
      </c>
      <c r="AH257">
        <v>14</v>
      </c>
      <c r="AI257">
        <v>47</v>
      </c>
      <c r="AJ257" s="25"/>
      <c r="AK257" s="25"/>
      <c r="AL257" s="25"/>
      <c r="AM257" s="25"/>
      <c r="AN257" s="25"/>
      <c r="AO257" s="25"/>
      <c r="AP257">
        <v>0.789</v>
      </c>
      <c r="AS257">
        <v>0.041</v>
      </c>
      <c r="AW257">
        <v>5.041</v>
      </c>
    </row>
    <row r="258" spans="1:49" ht="12.75">
      <c r="A258" s="21">
        <v>37687</v>
      </c>
      <c r="B258" s="22">
        <v>66</v>
      </c>
      <c r="C258" s="23">
        <v>0.844675899</v>
      </c>
      <c r="D258" s="3">
        <v>0.844675899</v>
      </c>
      <c r="E258" s="24">
        <v>0</v>
      </c>
      <c r="F258">
        <v>39.42309976</v>
      </c>
      <c r="G258">
        <v>-77.30946191</v>
      </c>
      <c r="H258" s="25">
        <v>935.3</v>
      </c>
      <c r="I258">
        <f t="shared" si="19"/>
        <v>898.9699999999999</v>
      </c>
      <c r="J258">
        <f t="shared" si="20"/>
        <v>993.722251806159</v>
      </c>
      <c r="K258">
        <f t="shared" si="21"/>
        <v>1205.622251806159</v>
      </c>
      <c r="L258">
        <f t="shared" si="18"/>
        <v>1197.076251806159</v>
      </c>
      <c r="M258">
        <f t="shared" si="22"/>
        <v>1201.349251806159</v>
      </c>
      <c r="N258" s="25">
        <v>-5.3</v>
      </c>
      <c r="O258" s="25">
        <v>72.6</v>
      </c>
      <c r="P258">
        <v>25.2</v>
      </c>
      <c r="Q258">
        <f t="shared" si="23"/>
        <v>26.7</v>
      </c>
      <c r="S258">
        <v>1.86E-05</v>
      </c>
      <c r="T258">
        <v>1.18E-05</v>
      </c>
      <c r="U258">
        <v>7.5E-06</v>
      </c>
      <c r="V258">
        <v>1.02E-06</v>
      </c>
      <c r="W258">
        <v>2.56E-07</v>
      </c>
      <c r="X258">
        <v>-1.14E-06</v>
      </c>
      <c r="Y258" s="28">
        <v>882</v>
      </c>
      <c r="Z258" s="28">
        <v>293.9</v>
      </c>
      <c r="AA258" s="28">
        <v>285</v>
      </c>
      <c r="AB258" s="28">
        <v>14.9</v>
      </c>
      <c r="AC258" s="28"/>
      <c r="AD258">
        <v>4213</v>
      </c>
      <c r="AE258">
        <v>305</v>
      </c>
      <c r="AF258">
        <v>148</v>
      </c>
      <c r="AG258">
        <v>47</v>
      </c>
      <c r="AH258">
        <v>9</v>
      </c>
      <c r="AI258">
        <v>42</v>
      </c>
      <c r="AJ258" s="25"/>
      <c r="AK258" s="25"/>
      <c r="AL258" s="25"/>
      <c r="AM258" s="25"/>
      <c r="AN258" s="25"/>
      <c r="AO258" s="25"/>
      <c r="AP258">
        <v>0.731</v>
      </c>
      <c r="AS258">
        <v>0.04</v>
      </c>
      <c r="AW258">
        <v>5.039</v>
      </c>
    </row>
    <row r="259" spans="1:49" ht="12.75">
      <c r="A259" s="21">
        <v>37687</v>
      </c>
      <c r="B259" s="22">
        <v>66</v>
      </c>
      <c r="C259" s="23">
        <v>0.844791651</v>
      </c>
      <c r="D259" s="3">
        <v>0.844791651</v>
      </c>
      <c r="E259" s="24">
        <v>0</v>
      </c>
      <c r="F259">
        <v>39.42473837</v>
      </c>
      <c r="G259">
        <v>-77.30214292</v>
      </c>
      <c r="H259" s="25">
        <v>932.9</v>
      </c>
      <c r="I259">
        <f t="shared" si="19"/>
        <v>896.5699999999999</v>
      </c>
      <c r="J259">
        <f t="shared" si="20"/>
        <v>1015.9211392290189</v>
      </c>
      <c r="K259">
        <f t="shared" si="21"/>
        <v>1227.8211392290189</v>
      </c>
      <c r="L259">
        <f t="shared" si="18"/>
        <v>1219.2751392290188</v>
      </c>
      <c r="M259">
        <f t="shared" si="22"/>
        <v>1223.548139229019</v>
      </c>
      <c r="N259" s="25">
        <v>-4.8</v>
      </c>
      <c r="O259" s="25">
        <v>72</v>
      </c>
      <c r="P259">
        <v>30.1</v>
      </c>
      <c r="Q259">
        <f t="shared" si="23"/>
        <v>27.65</v>
      </c>
      <c r="AC259">
        <v>19934</v>
      </c>
      <c r="AD259">
        <v>4638</v>
      </c>
      <c r="AE259">
        <v>376</v>
      </c>
      <c r="AF259">
        <v>153</v>
      </c>
      <c r="AG259">
        <v>47</v>
      </c>
      <c r="AH259">
        <v>21</v>
      </c>
      <c r="AI259">
        <v>52</v>
      </c>
      <c r="AJ259" s="25"/>
      <c r="AK259" s="25"/>
      <c r="AL259" s="25"/>
      <c r="AM259" s="25"/>
      <c r="AN259" s="25"/>
      <c r="AO259" s="25"/>
      <c r="AP259">
        <v>0.81</v>
      </c>
      <c r="AS259">
        <v>0.042</v>
      </c>
      <c r="AW259">
        <v>5.04</v>
      </c>
    </row>
    <row r="260" spans="1:49" ht="12.75">
      <c r="A260" s="21">
        <v>37687</v>
      </c>
      <c r="B260" s="22">
        <v>66</v>
      </c>
      <c r="C260" s="23">
        <v>0.844907403</v>
      </c>
      <c r="D260" s="3">
        <v>0.844907403</v>
      </c>
      <c r="E260" s="24">
        <v>0</v>
      </c>
      <c r="F260">
        <v>39.42638898</v>
      </c>
      <c r="G260">
        <v>-77.2949206</v>
      </c>
      <c r="H260" s="25">
        <v>930.6</v>
      </c>
      <c r="I260">
        <f t="shared" si="19"/>
        <v>894.27</v>
      </c>
      <c r="J260">
        <f t="shared" si="20"/>
        <v>1037.2509047655017</v>
      </c>
      <c r="K260">
        <f t="shared" si="21"/>
        <v>1249.1509047655018</v>
      </c>
      <c r="L260">
        <f t="shared" si="18"/>
        <v>1240.6049047655017</v>
      </c>
      <c r="M260">
        <f t="shared" si="22"/>
        <v>1244.8779047655016</v>
      </c>
      <c r="N260" s="25">
        <v>-5.1</v>
      </c>
      <c r="O260" s="25">
        <v>71.8</v>
      </c>
      <c r="P260">
        <v>28.1</v>
      </c>
      <c r="Q260">
        <f t="shared" si="23"/>
        <v>29.1</v>
      </c>
      <c r="AC260" s="28"/>
      <c r="AD260">
        <v>2733</v>
      </c>
      <c r="AE260">
        <v>222</v>
      </c>
      <c r="AF260">
        <v>103</v>
      </c>
      <c r="AG260">
        <v>34</v>
      </c>
      <c r="AH260">
        <v>17</v>
      </c>
      <c r="AI260">
        <v>49</v>
      </c>
      <c r="AJ260" s="25"/>
      <c r="AK260" s="25"/>
      <c r="AL260" s="25"/>
      <c r="AM260" s="25"/>
      <c r="AN260" s="25"/>
      <c r="AO260" s="25"/>
      <c r="AP260">
        <v>0.671</v>
      </c>
      <c r="AS260">
        <v>0.062</v>
      </c>
      <c r="AW260">
        <v>5.039</v>
      </c>
    </row>
    <row r="261" spans="1:49" ht="12.75">
      <c r="A261" s="21">
        <v>37687</v>
      </c>
      <c r="B261" s="22">
        <v>66</v>
      </c>
      <c r="C261" s="23">
        <v>0.845023155</v>
      </c>
      <c r="D261" s="3">
        <v>0.845023155</v>
      </c>
      <c r="E261" s="24">
        <v>0</v>
      </c>
      <c r="F261">
        <v>39.42804672</v>
      </c>
      <c r="G261">
        <v>-77.28754592</v>
      </c>
      <c r="H261" s="25">
        <v>929.2</v>
      </c>
      <c r="I261">
        <f t="shared" si="19"/>
        <v>892.87</v>
      </c>
      <c r="J261">
        <f t="shared" si="20"/>
        <v>1050.261115827761</v>
      </c>
      <c r="K261">
        <f t="shared" si="21"/>
        <v>1262.161115827761</v>
      </c>
      <c r="L261">
        <f t="shared" si="18"/>
        <v>1253.615115827761</v>
      </c>
      <c r="M261">
        <f t="shared" si="22"/>
        <v>1257.8881158277609</v>
      </c>
      <c r="N261" s="25">
        <v>-3.5</v>
      </c>
      <c r="O261" s="25">
        <v>68.2</v>
      </c>
      <c r="P261">
        <v>32.8</v>
      </c>
      <c r="Q261">
        <f t="shared" si="23"/>
        <v>30.45</v>
      </c>
      <c r="S261">
        <v>1.94E-05</v>
      </c>
      <c r="T261">
        <v>1.24E-05</v>
      </c>
      <c r="U261">
        <v>7.77E-06</v>
      </c>
      <c r="V261">
        <v>1.08E-06</v>
      </c>
      <c r="W261">
        <v>3.46E-07</v>
      </c>
      <c r="X261">
        <v>-1.29E-06</v>
      </c>
      <c r="Y261" s="28">
        <v>874.3</v>
      </c>
      <c r="Z261" s="28">
        <v>293.9</v>
      </c>
      <c r="AA261" s="28">
        <v>285.1</v>
      </c>
      <c r="AB261" s="28">
        <v>13.8</v>
      </c>
      <c r="AC261" s="28"/>
      <c r="AD261">
        <v>2967</v>
      </c>
      <c r="AE261">
        <v>229</v>
      </c>
      <c r="AF261">
        <v>106</v>
      </c>
      <c r="AG261">
        <v>35</v>
      </c>
      <c r="AH261">
        <v>19</v>
      </c>
      <c r="AI261">
        <v>41</v>
      </c>
      <c r="AJ261" s="25"/>
      <c r="AK261" s="25"/>
      <c r="AL261" s="25"/>
      <c r="AM261" s="25"/>
      <c r="AN261" s="25"/>
      <c r="AO261" s="25"/>
      <c r="AP261">
        <v>0.811</v>
      </c>
      <c r="AS261">
        <v>0.042</v>
      </c>
      <c r="AW261">
        <v>5.041</v>
      </c>
    </row>
    <row r="262" spans="1:49" ht="12.75">
      <c r="A262" s="21">
        <v>37687</v>
      </c>
      <c r="B262" s="22">
        <v>66</v>
      </c>
      <c r="C262" s="23">
        <v>0.845138907</v>
      </c>
      <c r="D262" s="3">
        <v>0.845138907</v>
      </c>
      <c r="E262" s="24">
        <v>0</v>
      </c>
      <c r="F262">
        <v>39.42982068</v>
      </c>
      <c r="G262">
        <v>-77.28010195</v>
      </c>
      <c r="H262" s="25">
        <v>927.8</v>
      </c>
      <c r="I262">
        <f t="shared" si="19"/>
        <v>891.4699999999999</v>
      </c>
      <c r="J262">
        <f t="shared" si="20"/>
        <v>1063.2917426212791</v>
      </c>
      <c r="K262">
        <f t="shared" si="21"/>
        <v>1275.1917426212792</v>
      </c>
      <c r="L262">
        <f t="shared" si="18"/>
        <v>1266.6457426212792</v>
      </c>
      <c r="M262">
        <f t="shared" si="22"/>
        <v>1270.9187426212793</v>
      </c>
      <c r="N262" s="25">
        <v>-2</v>
      </c>
      <c r="O262" s="25">
        <v>62.8</v>
      </c>
      <c r="P262">
        <v>30.1</v>
      </c>
      <c r="Q262">
        <f t="shared" si="23"/>
        <v>31.45</v>
      </c>
      <c r="AC262" s="28"/>
      <c r="AD262">
        <v>6221</v>
      </c>
      <c r="AE262">
        <v>437</v>
      </c>
      <c r="AF262">
        <v>218</v>
      </c>
      <c r="AG262">
        <v>52</v>
      </c>
      <c r="AH262">
        <v>20</v>
      </c>
      <c r="AI262">
        <v>43</v>
      </c>
      <c r="AJ262" s="25"/>
      <c r="AK262" s="25"/>
      <c r="AL262" s="25"/>
      <c r="AM262" s="25"/>
      <c r="AN262" s="25"/>
      <c r="AO262" s="25"/>
      <c r="AP262">
        <v>0.654</v>
      </c>
      <c r="AS262">
        <v>0.043</v>
      </c>
      <c r="AW262">
        <v>5.039</v>
      </c>
    </row>
    <row r="263" spans="1:49" ht="12.75">
      <c r="A263" s="21">
        <v>37687</v>
      </c>
      <c r="B263" s="22">
        <v>66</v>
      </c>
      <c r="C263" s="23">
        <v>0.8452546</v>
      </c>
      <c r="D263" s="3">
        <v>0.8452546</v>
      </c>
      <c r="E263" s="24">
        <v>0</v>
      </c>
      <c r="F263">
        <v>39.43160821</v>
      </c>
      <c r="G263">
        <v>-77.27250393</v>
      </c>
      <c r="H263" s="25">
        <v>925.8</v>
      </c>
      <c r="I263">
        <f t="shared" si="19"/>
        <v>889.4699999999999</v>
      </c>
      <c r="J263">
        <f t="shared" si="20"/>
        <v>1081.9424660882185</v>
      </c>
      <c r="K263">
        <f t="shared" si="21"/>
        <v>1293.8424660882185</v>
      </c>
      <c r="L263">
        <f t="shared" si="18"/>
        <v>1285.2964660882185</v>
      </c>
      <c r="M263">
        <f t="shared" si="22"/>
        <v>1289.5694660882186</v>
      </c>
      <c r="N263" s="25">
        <v>-1.5</v>
      </c>
      <c r="O263" s="25">
        <v>58</v>
      </c>
      <c r="P263">
        <v>34.1</v>
      </c>
      <c r="Q263">
        <f t="shared" si="23"/>
        <v>32.1</v>
      </c>
      <c r="AC263" s="28"/>
      <c r="AD263">
        <v>7227</v>
      </c>
      <c r="AE263">
        <v>486</v>
      </c>
      <c r="AF263">
        <v>206</v>
      </c>
      <c r="AG263">
        <v>64</v>
      </c>
      <c r="AH263">
        <v>23</v>
      </c>
      <c r="AI263">
        <v>45</v>
      </c>
      <c r="AJ263" s="25"/>
      <c r="AK263" s="25"/>
      <c r="AL263" s="25"/>
      <c r="AM263" s="25"/>
      <c r="AN263" s="25"/>
      <c r="AO263" s="25"/>
      <c r="AP263">
        <v>0.711</v>
      </c>
      <c r="AS263">
        <v>0.081</v>
      </c>
      <c r="AW263">
        <v>5.04</v>
      </c>
    </row>
    <row r="264" spans="1:49" ht="12.75">
      <c r="A264" s="21">
        <v>37687</v>
      </c>
      <c r="B264" s="22">
        <v>66</v>
      </c>
      <c r="C264" s="23">
        <v>0.845370352</v>
      </c>
      <c r="D264" s="3">
        <v>0.845370352</v>
      </c>
      <c r="E264" s="24">
        <v>0</v>
      </c>
      <c r="F264">
        <v>39.43330778</v>
      </c>
      <c r="G264">
        <v>-77.26470586</v>
      </c>
      <c r="H264" s="25">
        <v>923.5</v>
      </c>
      <c r="I264">
        <f t="shared" si="19"/>
        <v>887.17</v>
      </c>
      <c r="J264">
        <f t="shared" si="20"/>
        <v>1103.4427124242357</v>
      </c>
      <c r="K264">
        <f t="shared" si="21"/>
        <v>1315.3427124242357</v>
      </c>
      <c r="L264">
        <f t="shared" si="18"/>
        <v>1306.7967124242357</v>
      </c>
      <c r="M264">
        <f t="shared" si="22"/>
        <v>1311.0697124242356</v>
      </c>
      <c r="N264" s="25">
        <v>-1.7</v>
      </c>
      <c r="O264" s="25">
        <v>55.1</v>
      </c>
      <c r="P264">
        <v>31.4</v>
      </c>
      <c r="Q264">
        <f t="shared" si="23"/>
        <v>32.75</v>
      </c>
      <c r="S264">
        <v>2.01E-05</v>
      </c>
      <c r="T264">
        <v>1.29E-05</v>
      </c>
      <c r="U264">
        <v>8.17E-06</v>
      </c>
      <c r="V264">
        <v>1.15E-06</v>
      </c>
      <c r="W264">
        <v>4.23E-07</v>
      </c>
      <c r="X264">
        <v>-1.17E-06</v>
      </c>
      <c r="Y264" s="28">
        <v>869</v>
      </c>
      <c r="Z264" s="28">
        <v>293.8</v>
      </c>
      <c r="AA264" s="28">
        <v>285.2</v>
      </c>
      <c r="AB264" s="28">
        <v>13.6</v>
      </c>
      <c r="AC264" s="28"/>
      <c r="AD264">
        <v>4754</v>
      </c>
      <c r="AE264">
        <v>337</v>
      </c>
      <c r="AF264">
        <v>185</v>
      </c>
      <c r="AG264">
        <v>49</v>
      </c>
      <c r="AH264">
        <v>11</v>
      </c>
      <c r="AI264">
        <v>37</v>
      </c>
      <c r="AJ264" s="25"/>
      <c r="AK264" s="25"/>
      <c r="AL264" s="25"/>
      <c r="AM264" s="25"/>
      <c r="AN264" s="25"/>
      <c r="AO264" s="25"/>
      <c r="AP264">
        <v>0.772</v>
      </c>
      <c r="AS264">
        <v>0.069</v>
      </c>
      <c r="AW264">
        <v>5.043</v>
      </c>
    </row>
    <row r="265" spans="1:49" ht="12.75">
      <c r="A265" s="21">
        <v>37687</v>
      </c>
      <c r="B265" s="22">
        <v>66</v>
      </c>
      <c r="C265" s="23">
        <v>0.845486104</v>
      </c>
      <c r="D265" s="3">
        <v>0.845486104</v>
      </c>
      <c r="E265" s="24">
        <v>0</v>
      </c>
      <c r="F265">
        <v>39.43492881</v>
      </c>
      <c r="G265">
        <v>-77.25665873</v>
      </c>
      <c r="H265" s="25">
        <v>921.3</v>
      </c>
      <c r="I265">
        <f t="shared" si="19"/>
        <v>884.9699999999999</v>
      </c>
      <c r="J265">
        <f t="shared" si="20"/>
        <v>1124.0603864267825</v>
      </c>
      <c r="K265">
        <f t="shared" si="21"/>
        <v>1335.9603864267826</v>
      </c>
      <c r="L265">
        <f aca="true" t="shared" si="24" ref="L265:L328">+J265+203.354</f>
        <v>1327.4143864267826</v>
      </c>
      <c r="M265">
        <f t="shared" si="22"/>
        <v>1331.6873864267827</v>
      </c>
      <c r="N265" s="25">
        <v>-1.6</v>
      </c>
      <c r="O265" s="25">
        <v>52.9</v>
      </c>
      <c r="P265">
        <v>35.3</v>
      </c>
      <c r="Q265">
        <f t="shared" si="23"/>
        <v>33.349999999999994</v>
      </c>
      <c r="AC265">
        <v>7069</v>
      </c>
      <c r="AD265">
        <v>3673</v>
      </c>
      <c r="AE265">
        <v>261</v>
      </c>
      <c r="AF265">
        <v>110</v>
      </c>
      <c r="AG265">
        <v>29</v>
      </c>
      <c r="AH265">
        <v>16</v>
      </c>
      <c r="AI265">
        <v>42</v>
      </c>
      <c r="AJ265" s="25"/>
      <c r="AK265" s="25"/>
      <c r="AL265" s="25"/>
      <c r="AM265" s="25"/>
      <c r="AN265" s="25"/>
      <c r="AO265" s="25"/>
      <c r="AP265">
        <v>0.732</v>
      </c>
      <c r="AS265">
        <v>0.061</v>
      </c>
      <c r="AW265">
        <v>5.041</v>
      </c>
    </row>
    <row r="266" spans="1:49" ht="12.75">
      <c r="A266" s="21">
        <v>37687</v>
      </c>
      <c r="B266" s="22">
        <v>66</v>
      </c>
      <c r="C266" s="23">
        <v>0.845601857</v>
      </c>
      <c r="D266" s="3">
        <v>0.845601857</v>
      </c>
      <c r="E266" s="24">
        <v>0</v>
      </c>
      <c r="F266">
        <v>39.43642052</v>
      </c>
      <c r="G266">
        <v>-77.24853937</v>
      </c>
      <c r="H266" s="25">
        <v>919.7</v>
      </c>
      <c r="I266">
        <f aca="true" t="shared" si="25" ref="I266:I329">+H266-36.33</f>
        <v>883.37</v>
      </c>
      <c r="J266">
        <f aca="true" t="shared" si="26" ref="J266:J329">(8303.951372*(LN(1013.25/I266)))</f>
        <v>1139.087276980524</v>
      </c>
      <c r="K266">
        <f aca="true" t="shared" si="27" ref="K266:K329">+J266+211.9</f>
        <v>1350.987276980524</v>
      </c>
      <c r="L266">
        <f t="shared" si="24"/>
        <v>1342.441276980524</v>
      </c>
      <c r="M266">
        <f aca="true" t="shared" si="28" ref="M266:M329">+AVERAGE(K266:L266)</f>
        <v>1346.7142769805241</v>
      </c>
      <c r="N266" s="25">
        <v>-1.6</v>
      </c>
      <c r="O266" s="25">
        <v>51.7</v>
      </c>
      <c r="P266">
        <v>30.7</v>
      </c>
      <c r="Q266">
        <f t="shared" si="23"/>
        <v>33</v>
      </c>
      <c r="AC266" s="28"/>
      <c r="AD266">
        <v>7765</v>
      </c>
      <c r="AE266">
        <v>506</v>
      </c>
      <c r="AF266">
        <v>235</v>
      </c>
      <c r="AG266">
        <v>53</v>
      </c>
      <c r="AH266">
        <v>25</v>
      </c>
      <c r="AI266">
        <v>66</v>
      </c>
      <c r="AJ266" s="25"/>
      <c r="AK266" s="25"/>
      <c r="AL266" s="25"/>
      <c r="AM266" s="25"/>
      <c r="AN266" s="25"/>
      <c r="AO266" s="25"/>
      <c r="AP266">
        <v>0.79</v>
      </c>
      <c r="AS266">
        <v>0.052</v>
      </c>
      <c r="AW266">
        <v>5.04</v>
      </c>
    </row>
    <row r="267" spans="1:49" ht="12.75">
      <c r="A267" s="21">
        <v>37687</v>
      </c>
      <c r="B267" s="22">
        <v>66</v>
      </c>
      <c r="C267" s="23">
        <v>0.845717609</v>
      </c>
      <c r="D267" s="3">
        <v>0.845717609</v>
      </c>
      <c r="E267" s="24">
        <v>0</v>
      </c>
      <c r="F267">
        <v>39.43783788</v>
      </c>
      <c r="G267">
        <v>-77.24034493</v>
      </c>
      <c r="H267" s="25">
        <v>918</v>
      </c>
      <c r="I267">
        <f t="shared" si="25"/>
        <v>881.67</v>
      </c>
      <c r="J267">
        <f t="shared" si="26"/>
        <v>1155.083199676409</v>
      </c>
      <c r="K267">
        <f t="shared" si="27"/>
        <v>1366.9831996764092</v>
      </c>
      <c r="L267">
        <f t="shared" si="24"/>
        <v>1358.4371996764091</v>
      </c>
      <c r="M267">
        <f t="shared" si="28"/>
        <v>1362.710199676409</v>
      </c>
      <c r="N267" s="25">
        <v>-1.4</v>
      </c>
      <c r="O267" s="25">
        <v>50.7</v>
      </c>
      <c r="P267">
        <v>38.7</v>
      </c>
      <c r="Q267">
        <f aca="true" t="shared" si="29" ref="Q267:Q330">AVERAGE(P266:P267)</f>
        <v>34.7</v>
      </c>
      <c r="AC267" s="28"/>
      <c r="AD267">
        <v>8130</v>
      </c>
      <c r="AE267">
        <v>553</v>
      </c>
      <c r="AF267">
        <v>229</v>
      </c>
      <c r="AG267">
        <v>65</v>
      </c>
      <c r="AH267">
        <v>21</v>
      </c>
      <c r="AI267">
        <v>71</v>
      </c>
      <c r="AJ267" s="25"/>
      <c r="AK267" s="25"/>
      <c r="AL267" s="25"/>
      <c r="AM267" s="25"/>
      <c r="AN267" s="25"/>
      <c r="AO267" s="25"/>
      <c r="AP267">
        <v>0.801</v>
      </c>
      <c r="AS267">
        <v>0.051</v>
      </c>
      <c r="AW267">
        <v>5.041</v>
      </c>
    </row>
    <row r="268" spans="1:49" ht="12.75">
      <c r="A268" s="21">
        <v>37687</v>
      </c>
      <c r="B268" s="22">
        <v>66</v>
      </c>
      <c r="C268" s="23">
        <v>0.845833361</v>
      </c>
      <c r="D268" s="3">
        <v>0.845833361</v>
      </c>
      <c r="E268" s="24">
        <v>0</v>
      </c>
      <c r="F268">
        <v>39.43933609</v>
      </c>
      <c r="G268">
        <v>-77.23215114</v>
      </c>
      <c r="H268" s="25">
        <v>915.6</v>
      </c>
      <c r="I268">
        <f t="shared" si="25"/>
        <v>879.27</v>
      </c>
      <c r="J268">
        <f t="shared" si="26"/>
        <v>1177.7182646219676</v>
      </c>
      <c r="K268">
        <f t="shared" si="27"/>
        <v>1389.6182646219677</v>
      </c>
      <c r="L268">
        <f t="shared" si="24"/>
        <v>1381.0722646219676</v>
      </c>
      <c r="M268">
        <f t="shared" si="28"/>
        <v>1385.3452646219675</v>
      </c>
      <c r="N268" s="25">
        <v>-1.3</v>
      </c>
      <c r="O268" s="25">
        <v>49.6</v>
      </c>
      <c r="P268">
        <v>36.2</v>
      </c>
      <c r="Q268">
        <f t="shared" si="29"/>
        <v>37.45</v>
      </c>
      <c r="S268">
        <v>1.92E-05</v>
      </c>
      <c r="T268">
        <v>1.18E-05</v>
      </c>
      <c r="U268">
        <v>7.06E-06</v>
      </c>
      <c r="V268">
        <v>1.24E-06</v>
      </c>
      <c r="W268">
        <v>3.83E-07</v>
      </c>
      <c r="X268">
        <v>-1.21E-06</v>
      </c>
      <c r="Y268" s="28">
        <v>862.6</v>
      </c>
      <c r="Z268" s="28">
        <v>293.8</v>
      </c>
      <c r="AA268" s="28">
        <v>285.3</v>
      </c>
      <c r="AB268" s="28">
        <v>12.7</v>
      </c>
      <c r="AC268" s="28"/>
      <c r="AD268">
        <v>8929</v>
      </c>
      <c r="AE268">
        <v>678</v>
      </c>
      <c r="AF268">
        <v>281</v>
      </c>
      <c r="AG268">
        <v>66</v>
      </c>
      <c r="AH268">
        <v>29</v>
      </c>
      <c r="AI268">
        <v>79</v>
      </c>
      <c r="AJ268" s="25"/>
      <c r="AK268" s="25"/>
      <c r="AL268" s="25"/>
      <c r="AM268" s="25"/>
      <c r="AN268" s="25"/>
      <c r="AO268" s="25"/>
      <c r="AP268">
        <v>0.751</v>
      </c>
      <c r="AS268">
        <v>0.041</v>
      </c>
      <c r="AW268">
        <v>5.04</v>
      </c>
    </row>
    <row r="269" spans="1:49" ht="12.75">
      <c r="A269" s="21">
        <v>37687</v>
      </c>
      <c r="B269" s="22">
        <v>66</v>
      </c>
      <c r="C269" s="23">
        <v>0.845949054</v>
      </c>
      <c r="D269" s="3">
        <v>0.845949054</v>
      </c>
      <c r="E269" s="24">
        <v>0</v>
      </c>
      <c r="F269">
        <v>39.44105537</v>
      </c>
      <c r="G269">
        <v>-77.22388893</v>
      </c>
      <c r="H269" s="25">
        <v>913.5</v>
      </c>
      <c r="I269">
        <f t="shared" si="25"/>
        <v>877.17</v>
      </c>
      <c r="J269">
        <f t="shared" si="26"/>
        <v>1197.574685781041</v>
      </c>
      <c r="K269">
        <f t="shared" si="27"/>
        <v>1409.474685781041</v>
      </c>
      <c r="L269">
        <f t="shared" si="24"/>
        <v>1400.928685781041</v>
      </c>
      <c r="M269">
        <f t="shared" si="28"/>
        <v>1405.2016857810409</v>
      </c>
      <c r="N269" s="25">
        <v>-1.2</v>
      </c>
      <c r="O269" s="25">
        <v>48.6</v>
      </c>
      <c r="P269">
        <v>35.9</v>
      </c>
      <c r="Q269">
        <f t="shared" si="29"/>
        <v>36.05</v>
      </c>
      <c r="AC269" s="28"/>
      <c r="AD269">
        <v>9880</v>
      </c>
      <c r="AE269">
        <v>747</v>
      </c>
      <c r="AF269">
        <v>312</v>
      </c>
      <c r="AG269">
        <v>95</v>
      </c>
      <c r="AH269">
        <v>34</v>
      </c>
      <c r="AI269">
        <v>99</v>
      </c>
      <c r="AJ269" s="25"/>
      <c r="AK269" s="25"/>
      <c r="AL269" s="25"/>
      <c r="AM269" s="25"/>
      <c r="AN269" s="25"/>
      <c r="AO269" s="25"/>
      <c r="AP269">
        <v>0.761</v>
      </c>
      <c r="AS269">
        <v>0.042</v>
      </c>
      <c r="AW269">
        <v>5.041</v>
      </c>
    </row>
    <row r="270" spans="1:49" ht="12.75">
      <c r="A270" s="21">
        <v>37687</v>
      </c>
      <c r="B270" s="22">
        <v>66</v>
      </c>
      <c r="C270" s="23">
        <v>0.846064806</v>
      </c>
      <c r="D270" s="3">
        <v>0.846064806</v>
      </c>
      <c r="E270" s="24">
        <v>0</v>
      </c>
      <c r="F270">
        <v>39.4429428</v>
      </c>
      <c r="G270">
        <v>-77.21567499</v>
      </c>
      <c r="H270" s="25">
        <v>912</v>
      </c>
      <c r="I270">
        <f t="shared" si="25"/>
        <v>875.67</v>
      </c>
      <c r="J270">
        <f t="shared" si="26"/>
        <v>1211.7869699582113</v>
      </c>
      <c r="K270">
        <f t="shared" si="27"/>
        <v>1423.6869699582114</v>
      </c>
      <c r="L270">
        <f t="shared" si="24"/>
        <v>1415.1409699582114</v>
      </c>
      <c r="M270">
        <f t="shared" si="28"/>
        <v>1419.4139699582115</v>
      </c>
      <c r="N270" s="25">
        <v>-1.2</v>
      </c>
      <c r="O270" s="25">
        <v>47.7</v>
      </c>
      <c r="P270">
        <v>31.2</v>
      </c>
      <c r="Q270">
        <f t="shared" si="29"/>
        <v>33.55</v>
      </c>
      <c r="AC270" s="28"/>
      <c r="AD270">
        <v>10101</v>
      </c>
      <c r="AE270">
        <v>743</v>
      </c>
      <c r="AF270">
        <v>325</v>
      </c>
      <c r="AG270">
        <v>83</v>
      </c>
      <c r="AH270">
        <v>28</v>
      </c>
      <c r="AI270">
        <v>69</v>
      </c>
      <c r="AJ270" s="25"/>
      <c r="AK270" s="25"/>
      <c r="AL270" s="25"/>
      <c r="AM270" s="25"/>
      <c r="AN270" s="25"/>
      <c r="AO270" s="25"/>
      <c r="AP270">
        <v>0.821</v>
      </c>
      <c r="AS270">
        <v>0.044</v>
      </c>
      <c r="AW270">
        <v>5.041</v>
      </c>
    </row>
    <row r="271" spans="1:49" ht="12.75">
      <c r="A271" s="21">
        <v>37687</v>
      </c>
      <c r="B271" s="22">
        <v>66</v>
      </c>
      <c r="C271" s="23">
        <v>0.846180558</v>
      </c>
      <c r="D271" s="3">
        <v>0.846180558</v>
      </c>
      <c r="E271" s="24">
        <v>0</v>
      </c>
      <c r="F271">
        <v>39.44500825</v>
      </c>
      <c r="G271">
        <v>-77.20748947</v>
      </c>
      <c r="H271" s="25">
        <v>909.9</v>
      </c>
      <c r="I271">
        <f t="shared" si="25"/>
        <v>873.5699999999999</v>
      </c>
      <c r="J271">
        <f t="shared" si="26"/>
        <v>1231.7251216799489</v>
      </c>
      <c r="K271">
        <f t="shared" si="27"/>
        <v>1443.625121679949</v>
      </c>
      <c r="L271">
        <f t="shared" si="24"/>
        <v>1435.079121679949</v>
      </c>
      <c r="M271">
        <f t="shared" si="28"/>
        <v>1439.352121679949</v>
      </c>
      <c r="N271" s="25">
        <v>-1.2</v>
      </c>
      <c r="O271" s="25">
        <v>46.8</v>
      </c>
      <c r="P271">
        <v>36.2</v>
      </c>
      <c r="Q271">
        <f t="shared" si="29"/>
        <v>33.7</v>
      </c>
      <c r="S271">
        <v>1.59E-05</v>
      </c>
      <c r="T271">
        <v>1.04E-05</v>
      </c>
      <c r="U271">
        <v>6.55E-06</v>
      </c>
      <c r="V271">
        <v>1.29E-06</v>
      </c>
      <c r="W271">
        <v>5.12E-07</v>
      </c>
      <c r="X271">
        <v>-1.12E-06</v>
      </c>
      <c r="Y271" s="28">
        <v>856.6</v>
      </c>
      <c r="Z271" s="28">
        <v>293.8</v>
      </c>
      <c r="AA271" s="28">
        <v>285.2</v>
      </c>
      <c r="AB271" s="28">
        <v>12</v>
      </c>
      <c r="AC271">
        <v>1839</v>
      </c>
      <c r="AD271">
        <v>10491</v>
      </c>
      <c r="AE271">
        <v>818</v>
      </c>
      <c r="AF271">
        <v>336</v>
      </c>
      <c r="AG271">
        <v>101</v>
      </c>
      <c r="AH271">
        <v>33</v>
      </c>
      <c r="AI271">
        <v>127</v>
      </c>
      <c r="AJ271" s="25"/>
      <c r="AK271" s="25"/>
      <c r="AL271" s="25"/>
      <c r="AM271" s="25"/>
      <c r="AN271" s="25"/>
      <c r="AO271" s="25"/>
      <c r="AP271">
        <v>0.781</v>
      </c>
      <c r="AS271">
        <v>0.113</v>
      </c>
      <c r="AW271">
        <v>5.04</v>
      </c>
    </row>
    <row r="272" spans="1:49" ht="12.75">
      <c r="A272" s="21">
        <v>37687</v>
      </c>
      <c r="B272" s="22">
        <v>66</v>
      </c>
      <c r="C272" s="23">
        <v>0.84629631</v>
      </c>
      <c r="D272" s="3">
        <v>0.84629631</v>
      </c>
      <c r="E272" s="24">
        <v>0</v>
      </c>
      <c r="F272">
        <v>39.44695577</v>
      </c>
      <c r="G272">
        <v>-77.19927578</v>
      </c>
      <c r="H272" s="25">
        <v>907.7</v>
      </c>
      <c r="I272">
        <f t="shared" si="25"/>
        <v>871.37</v>
      </c>
      <c r="J272">
        <f t="shared" si="26"/>
        <v>1252.6641828491604</v>
      </c>
      <c r="K272">
        <f t="shared" si="27"/>
        <v>1464.5641828491605</v>
      </c>
      <c r="L272">
        <f t="shared" si="24"/>
        <v>1456.0181828491604</v>
      </c>
      <c r="M272">
        <f t="shared" si="28"/>
        <v>1460.2911828491606</v>
      </c>
      <c r="N272" s="25">
        <v>-1.3</v>
      </c>
      <c r="O272" s="25">
        <v>46.1</v>
      </c>
      <c r="P272">
        <v>32.6</v>
      </c>
      <c r="Q272">
        <f t="shared" si="29"/>
        <v>34.400000000000006</v>
      </c>
      <c r="AC272" s="28"/>
      <c r="AD272">
        <v>10628</v>
      </c>
      <c r="AE272">
        <v>781</v>
      </c>
      <c r="AF272">
        <v>337</v>
      </c>
      <c r="AG272">
        <v>94</v>
      </c>
      <c r="AH272">
        <v>31</v>
      </c>
      <c r="AI272">
        <v>90</v>
      </c>
      <c r="AJ272" s="25"/>
      <c r="AK272" s="25"/>
      <c r="AL272" s="25"/>
      <c r="AM272" s="25"/>
      <c r="AN272" s="25"/>
      <c r="AO272" s="25"/>
      <c r="AP272">
        <v>0.77</v>
      </c>
      <c r="AS272">
        <v>0.151</v>
      </c>
      <c r="AW272">
        <v>5.04</v>
      </c>
    </row>
    <row r="273" spans="1:49" ht="12.75">
      <c r="A273" s="21">
        <v>37687</v>
      </c>
      <c r="B273" s="22">
        <v>66</v>
      </c>
      <c r="C273" s="23">
        <v>0.846412063</v>
      </c>
      <c r="D273" s="3">
        <v>0.846412063</v>
      </c>
      <c r="E273" s="24">
        <v>0</v>
      </c>
      <c r="F273">
        <v>39.44887672</v>
      </c>
      <c r="G273">
        <v>-77.19097374</v>
      </c>
      <c r="H273" s="25">
        <v>907.8</v>
      </c>
      <c r="I273">
        <f t="shared" si="25"/>
        <v>871.4699999999999</v>
      </c>
      <c r="J273">
        <f t="shared" si="26"/>
        <v>1251.7112610225888</v>
      </c>
      <c r="K273">
        <f t="shared" si="27"/>
        <v>1463.611261022589</v>
      </c>
      <c r="L273">
        <f t="shared" si="24"/>
        <v>1455.0652610225889</v>
      </c>
      <c r="M273">
        <f t="shared" si="28"/>
        <v>1459.338261022589</v>
      </c>
      <c r="N273" s="25">
        <v>-1</v>
      </c>
      <c r="O273" s="25">
        <v>45.3</v>
      </c>
      <c r="P273">
        <v>35.8</v>
      </c>
      <c r="Q273">
        <f t="shared" si="29"/>
        <v>34.2</v>
      </c>
      <c r="AC273" s="28"/>
      <c r="AD273">
        <v>11018</v>
      </c>
      <c r="AE273">
        <v>809</v>
      </c>
      <c r="AF273">
        <v>329</v>
      </c>
      <c r="AG273">
        <v>108</v>
      </c>
      <c r="AH273">
        <v>33</v>
      </c>
      <c r="AI273">
        <v>100</v>
      </c>
      <c r="AJ273" s="25"/>
      <c r="AK273" s="25"/>
      <c r="AL273" s="25"/>
      <c r="AM273" s="25"/>
      <c r="AN273" s="25"/>
      <c r="AO273" s="25"/>
      <c r="AP273">
        <v>0.722</v>
      </c>
      <c r="AS273">
        <v>0.091</v>
      </c>
      <c r="AW273">
        <v>5.04</v>
      </c>
    </row>
    <row r="274" spans="1:49" ht="12.75">
      <c r="A274" s="21">
        <v>37687</v>
      </c>
      <c r="B274" s="22">
        <v>66</v>
      </c>
      <c r="C274" s="23">
        <v>0.846527755</v>
      </c>
      <c r="D274" s="3">
        <v>0.846527755</v>
      </c>
      <c r="E274" s="24">
        <v>0</v>
      </c>
      <c r="F274">
        <v>39.45091393</v>
      </c>
      <c r="G274">
        <v>-77.18263048</v>
      </c>
      <c r="H274" s="25">
        <v>909.5</v>
      </c>
      <c r="I274">
        <f t="shared" si="25"/>
        <v>873.17</v>
      </c>
      <c r="J274">
        <f t="shared" si="26"/>
        <v>1235.5282985773247</v>
      </c>
      <c r="K274">
        <f t="shared" si="27"/>
        <v>1447.4282985773248</v>
      </c>
      <c r="L274">
        <f t="shared" si="24"/>
        <v>1438.8822985773247</v>
      </c>
      <c r="M274">
        <f t="shared" si="28"/>
        <v>1443.1552985773246</v>
      </c>
      <c r="N274" s="25">
        <v>-1.1</v>
      </c>
      <c r="O274" s="25">
        <v>45.6</v>
      </c>
      <c r="P274">
        <v>32.1</v>
      </c>
      <c r="Q274">
        <f t="shared" si="29"/>
        <v>33.95</v>
      </c>
      <c r="S274">
        <v>1.42E-05</v>
      </c>
      <c r="T274">
        <v>9.06E-06</v>
      </c>
      <c r="U274">
        <v>5.28E-06</v>
      </c>
      <c r="V274">
        <v>1.37E-06</v>
      </c>
      <c r="W274">
        <v>5.22E-07</v>
      </c>
      <c r="X274">
        <v>-1.18E-06</v>
      </c>
      <c r="Y274" s="28">
        <v>851.7</v>
      </c>
      <c r="Z274" s="28">
        <v>293.8</v>
      </c>
      <c r="AA274" s="28">
        <v>285.2</v>
      </c>
      <c r="AB274" s="28">
        <v>11.6</v>
      </c>
      <c r="AC274" s="28"/>
      <c r="AD274">
        <v>10732</v>
      </c>
      <c r="AE274">
        <v>811</v>
      </c>
      <c r="AF274">
        <v>340</v>
      </c>
      <c r="AG274">
        <v>111</v>
      </c>
      <c r="AH274">
        <v>34</v>
      </c>
      <c r="AI274">
        <v>80</v>
      </c>
      <c r="AJ274" s="25"/>
      <c r="AK274" s="25"/>
      <c r="AL274" s="25"/>
      <c r="AM274" s="25"/>
      <c r="AN274" s="25"/>
      <c r="AO274" s="25"/>
      <c r="AP274">
        <v>0.86</v>
      </c>
      <c r="AS274">
        <v>0.06</v>
      </c>
      <c r="AW274">
        <v>5.04</v>
      </c>
    </row>
    <row r="275" spans="1:49" ht="12.75">
      <c r="A275" s="21">
        <v>37687</v>
      </c>
      <c r="B275" s="22">
        <v>66</v>
      </c>
      <c r="C275" s="23">
        <v>0.846643507</v>
      </c>
      <c r="D275" s="3">
        <v>0.846643507</v>
      </c>
      <c r="E275" s="24">
        <v>0</v>
      </c>
      <c r="F275">
        <v>39.45302723</v>
      </c>
      <c r="G275">
        <v>-77.1739701</v>
      </c>
      <c r="H275" s="25">
        <v>910.5</v>
      </c>
      <c r="I275">
        <f t="shared" si="25"/>
        <v>874.17</v>
      </c>
      <c r="J275">
        <f t="shared" si="26"/>
        <v>1226.0236202908022</v>
      </c>
      <c r="K275">
        <f t="shared" si="27"/>
        <v>1437.9236202908023</v>
      </c>
      <c r="L275">
        <f t="shared" si="24"/>
        <v>1429.3776202908023</v>
      </c>
      <c r="M275">
        <f t="shared" si="28"/>
        <v>1433.6506202908022</v>
      </c>
      <c r="N275" s="25">
        <v>-0.8</v>
      </c>
      <c r="O275" s="25">
        <v>45.7</v>
      </c>
      <c r="P275">
        <v>34.7</v>
      </c>
      <c r="Q275">
        <f t="shared" si="29"/>
        <v>33.400000000000006</v>
      </c>
      <c r="AC275" s="28"/>
      <c r="AD275">
        <v>10451</v>
      </c>
      <c r="AE275">
        <v>856</v>
      </c>
      <c r="AF275">
        <v>368</v>
      </c>
      <c r="AG275">
        <v>108</v>
      </c>
      <c r="AH275">
        <v>41</v>
      </c>
      <c r="AI275">
        <v>83</v>
      </c>
      <c r="AJ275" s="25"/>
      <c r="AK275" s="25"/>
      <c r="AL275" s="25"/>
      <c r="AM275" s="25"/>
      <c r="AN275" s="25"/>
      <c r="AO275" s="25"/>
      <c r="AP275">
        <v>0.711</v>
      </c>
      <c r="AS275">
        <v>0.052</v>
      </c>
      <c r="AW275">
        <v>5.04</v>
      </c>
    </row>
    <row r="276" spans="1:49" ht="12.75">
      <c r="A276" s="21">
        <v>37687</v>
      </c>
      <c r="B276" s="22">
        <v>66</v>
      </c>
      <c r="C276" s="23">
        <v>0.84675926</v>
      </c>
      <c r="D276" s="3">
        <v>0.84675926</v>
      </c>
      <c r="E276" s="24">
        <v>0</v>
      </c>
      <c r="F276">
        <v>39.45512612</v>
      </c>
      <c r="G276">
        <v>-77.16502843</v>
      </c>
      <c r="H276" s="25">
        <v>911.6</v>
      </c>
      <c r="I276">
        <f t="shared" si="25"/>
        <v>875.27</v>
      </c>
      <c r="J276">
        <f t="shared" si="26"/>
        <v>1215.5810241309227</v>
      </c>
      <c r="K276">
        <f t="shared" si="27"/>
        <v>1427.4810241309228</v>
      </c>
      <c r="L276">
        <f t="shared" si="24"/>
        <v>1418.9350241309228</v>
      </c>
      <c r="M276">
        <f t="shared" si="28"/>
        <v>1423.2080241309227</v>
      </c>
      <c r="N276" s="25">
        <v>-0.6</v>
      </c>
      <c r="O276" s="25">
        <v>45.5</v>
      </c>
      <c r="P276">
        <v>29.6</v>
      </c>
      <c r="Q276">
        <f t="shared" si="29"/>
        <v>32.150000000000006</v>
      </c>
      <c r="AC276" s="28"/>
      <c r="AD276">
        <v>10631</v>
      </c>
      <c r="AE276">
        <v>862</v>
      </c>
      <c r="AF276">
        <v>356</v>
      </c>
      <c r="AG276">
        <v>113</v>
      </c>
      <c r="AH276">
        <v>35</v>
      </c>
      <c r="AI276">
        <v>114</v>
      </c>
      <c r="AJ276" s="25"/>
      <c r="AK276" s="25"/>
      <c r="AL276" s="25"/>
      <c r="AM276" s="25"/>
      <c r="AN276" s="25"/>
      <c r="AO276" s="25"/>
      <c r="AP276">
        <v>0.8</v>
      </c>
      <c r="AS276">
        <v>0.062</v>
      </c>
      <c r="AW276">
        <v>5.041</v>
      </c>
    </row>
    <row r="277" spans="1:49" ht="12.75">
      <c r="A277" s="21">
        <v>37687</v>
      </c>
      <c r="B277" s="22">
        <v>66</v>
      </c>
      <c r="C277" s="23">
        <v>0.846875012</v>
      </c>
      <c r="D277" s="3">
        <v>0.846875012</v>
      </c>
      <c r="E277" s="24">
        <v>0</v>
      </c>
      <c r="F277">
        <v>39.45735458</v>
      </c>
      <c r="G277">
        <v>-77.15578094</v>
      </c>
      <c r="H277" s="25">
        <v>911.5</v>
      </c>
      <c r="I277">
        <f t="shared" si="25"/>
        <v>875.17</v>
      </c>
      <c r="J277">
        <f t="shared" si="26"/>
        <v>1216.529808594375</v>
      </c>
      <c r="K277">
        <f t="shared" si="27"/>
        <v>1428.4298085943751</v>
      </c>
      <c r="L277">
        <f t="shared" si="24"/>
        <v>1419.883808594375</v>
      </c>
      <c r="M277">
        <f t="shared" si="28"/>
        <v>1424.156808594375</v>
      </c>
      <c r="N277" s="25">
        <v>-0.6</v>
      </c>
      <c r="O277" s="25">
        <v>45.3</v>
      </c>
      <c r="P277">
        <v>32.1</v>
      </c>
      <c r="Q277">
        <f t="shared" si="29"/>
        <v>30.85</v>
      </c>
      <c r="S277">
        <v>1.15E-05</v>
      </c>
      <c r="T277">
        <v>7.92E-06</v>
      </c>
      <c r="U277">
        <v>5.14E-06</v>
      </c>
      <c r="V277">
        <v>1.3E-06</v>
      </c>
      <c r="W277">
        <v>4.33E-07</v>
      </c>
      <c r="X277">
        <v>-1.03E-06</v>
      </c>
      <c r="Y277" s="28">
        <v>854.2</v>
      </c>
      <c r="Z277" s="28">
        <v>293.8</v>
      </c>
      <c r="AA277" s="28">
        <v>285.1</v>
      </c>
      <c r="AB277" s="28">
        <v>11.8</v>
      </c>
      <c r="AC277">
        <v>629</v>
      </c>
      <c r="AD277">
        <v>10724</v>
      </c>
      <c r="AE277">
        <v>859</v>
      </c>
      <c r="AF277">
        <v>392</v>
      </c>
      <c r="AG277">
        <v>112</v>
      </c>
      <c r="AH277">
        <v>36</v>
      </c>
      <c r="AI277">
        <v>114</v>
      </c>
      <c r="AJ277" s="25"/>
      <c r="AK277" s="25"/>
      <c r="AL277" s="25"/>
      <c r="AM277" s="25"/>
      <c r="AN277" s="25"/>
      <c r="AO277" s="25"/>
      <c r="AP277">
        <v>0.789</v>
      </c>
      <c r="AS277">
        <v>0.051</v>
      </c>
      <c r="AW277">
        <v>5.039</v>
      </c>
    </row>
    <row r="278" spans="1:49" ht="12.75">
      <c r="A278" s="21">
        <v>37687</v>
      </c>
      <c r="B278" s="22">
        <v>66</v>
      </c>
      <c r="C278" s="23">
        <v>0.846990764</v>
      </c>
      <c r="D278" s="3">
        <v>0.846990764</v>
      </c>
      <c r="E278" s="24">
        <v>0</v>
      </c>
      <c r="F278">
        <v>39.45979288</v>
      </c>
      <c r="G278">
        <v>-77.14652804</v>
      </c>
      <c r="H278" s="25">
        <v>911.2</v>
      </c>
      <c r="I278">
        <f t="shared" si="25"/>
        <v>874.87</v>
      </c>
      <c r="J278">
        <f t="shared" si="26"/>
        <v>1219.376812589715</v>
      </c>
      <c r="K278">
        <f t="shared" si="27"/>
        <v>1431.276812589715</v>
      </c>
      <c r="L278">
        <f t="shared" si="24"/>
        <v>1422.730812589715</v>
      </c>
      <c r="M278">
        <f t="shared" si="28"/>
        <v>1427.003812589715</v>
      </c>
      <c r="N278" s="25">
        <v>-1.1</v>
      </c>
      <c r="O278" s="25">
        <v>45.5</v>
      </c>
      <c r="P278">
        <v>28</v>
      </c>
      <c r="Q278">
        <f t="shared" si="29"/>
        <v>30.05</v>
      </c>
      <c r="AC278" s="28"/>
      <c r="AD278">
        <v>10823</v>
      </c>
      <c r="AE278">
        <v>900</v>
      </c>
      <c r="AF278">
        <v>406</v>
      </c>
      <c r="AG278">
        <v>108</v>
      </c>
      <c r="AH278">
        <v>40</v>
      </c>
      <c r="AI278">
        <v>154</v>
      </c>
      <c r="AJ278" s="25"/>
      <c r="AK278" s="25"/>
      <c r="AL278" s="25"/>
      <c r="AM278" s="25"/>
      <c r="AN278" s="25"/>
      <c r="AO278" s="25"/>
      <c r="AP278">
        <v>0.751</v>
      </c>
      <c r="AS278">
        <v>0.052</v>
      </c>
      <c r="AW278">
        <v>5.041</v>
      </c>
    </row>
    <row r="279" spans="1:49" ht="12.75">
      <c r="A279" s="21">
        <v>37687</v>
      </c>
      <c r="B279" s="22">
        <v>66</v>
      </c>
      <c r="C279" s="23">
        <v>0.847106457</v>
      </c>
      <c r="D279" s="3">
        <v>0.847106457</v>
      </c>
      <c r="E279" s="24">
        <v>0</v>
      </c>
      <c r="F279">
        <v>39.46224982</v>
      </c>
      <c r="G279">
        <v>-77.13733736</v>
      </c>
      <c r="H279" s="25">
        <v>912</v>
      </c>
      <c r="I279">
        <f t="shared" si="25"/>
        <v>875.67</v>
      </c>
      <c r="J279">
        <f t="shared" si="26"/>
        <v>1211.7869699582113</v>
      </c>
      <c r="K279">
        <f t="shared" si="27"/>
        <v>1423.6869699582114</v>
      </c>
      <c r="L279">
        <f t="shared" si="24"/>
        <v>1415.1409699582114</v>
      </c>
      <c r="M279">
        <f t="shared" si="28"/>
        <v>1419.4139699582115</v>
      </c>
      <c r="N279" s="25">
        <v>-0.7</v>
      </c>
      <c r="O279" s="25">
        <v>45.5</v>
      </c>
      <c r="P279">
        <v>32.1</v>
      </c>
      <c r="Q279">
        <f t="shared" si="29"/>
        <v>30.05</v>
      </c>
      <c r="AC279" s="28"/>
      <c r="AD279">
        <v>10961</v>
      </c>
      <c r="AE279">
        <v>900</v>
      </c>
      <c r="AF279">
        <v>411</v>
      </c>
      <c r="AG279">
        <v>93</v>
      </c>
      <c r="AH279">
        <v>42</v>
      </c>
      <c r="AI279">
        <v>110</v>
      </c>
      <c r="AJ279" s="25"/>
      <c r="AK279" s="25"/>
      <c r="AL279" s="25"/>
      <c r="AM279" s="25"/>
      <c r="AN279" s="25"/>
      <c r="AO279" s="25"/>
      <c r="AP279">
        <v>0.789</v>
      </c>
      <c r="AS279">
        <v>0.051</v>
      </c>
      <c r="AW279">
        <v>5.041</v>
      </c>
    </row>
    <row r="280" spans="1:49" ht="12.75">
      <c r="A280" s="21">
        <v>37687</v>
      </c>
      <c r="B280" s="22">
        <v>66</v>
      </c>
      <c r="C280" s="23">
        <v>0.847222209</v>
      </c>
      <c r="D280" s="3">
        <v>0.847222209</v>
      </c>
      <c r="E280" s="24">
        <v>0</v>
      </c>
      <c r="F280">
        <v>39.46469153</v>
      </c>
      <c r="G280">
        <v>-77.12801834</v>
      </c>
      <c r="H280" s="25">
        <v>912.7</v>
      </c>
      <c r="I280">
        <f t="shared" si="25"/>
        <v>876.37</v>
      </c>
      <c r="J280">
        <f t="shared" si="26"/>
        <v>1205.1515435185268</v>
      </c>
      <c r="K280">
        <f t="shared" si="27"/>
        <v>1417.0515435185268</v>
      </c>
      <c r="L280">
        <f t="shared" si="24"/>
        <v>1408.5055435185268</v>
      </c>
      <c r="M280">
        <f t="shared" si="28"/>
        <v>1412.778543518527</v>
      </c>
      <c r="N280" s="25">
        <v>-0.3</v>
      </c>
      <c r="O280" s="25">
        <v>45.1</v>
      </c>
      <c r="P280">
        <v>28.1</v>
      </c>
      <c r="Q280">
        <f t="shared" si="29"/>
        <v>30.1</v>
      </c>
      <c r="S280">
        <v>1.02E-05</v>
      </c>
      <c r="T280">
        <v>6.64E-06</v>
      </c>
      <c r="U280">
        <v>4.76E-06</v>
      </c>
      <c r="V280">
        <v>1.26E-06</v>
      </c>
      <c r="W280">
        <v>3.72E-07</v>
      </c>
      <c r="X280">
        <v>-9.12E-07</v>
      </c>
      <c r="Y280" s="28">
        <v>855.1</v>
      </c>
      <c r="Z280" s="28">
        <v>293.7</v>
      </c>
      <c r="AA280" s="28">
        <v>285</v>
      </c>
      <c r="AB280" s="28">
        <v>12.9</v>
      </c>
      <c r="AC280" s="28"/>
      <c r="AD280">
        <v>10960</v>
      </c>
      <c r="AE280">
        <v>855</v>
      </c>
      <c r="AF280">
        <v>351</v>
      </c>
      <c r="AG280">
        <v>92</v>
      </c>
      <c r="AH280">
        <v>51</v>
      </c>
      <c r="AI280">
        <v>103</v>
      </c>
      <c r="AJ280" s="25"/>
      <c r="AK280" s="25"/>
      <c r="AL280" s="25"/>
      <c r="AM280" s="25"/>
      <c r="AN280" s="25"/>
      <c r="AO280" s="25"/>
      <c r="AP280">
        <v>0.839</v>
      </c>
      <c r="AS280">
        <v>0.051</v>
      </c>
      <c r="AW280">
        <v>5.039</v>
      </c>
    </row>
    <row r="281" spans="1:49" ht="12.75">
      <c r="A281" s="21">
        <v>37687</v>
      </c>
      <c r="B281" s="22">
        <v>66</v>
      </c>
      <c r="C281" s="23">
        <v>0.847337961</v>
      </c>
      <c r="D281" s="3">
        <v>0.847337961</v>
      </c>
      <c r="E281" s="24">
        <v>0</v>
      </c>
      <c r="F281">
        <v>39.46690253</v>
      </c>
      <c r="G281">
        <v>-77.11861857</v>
      </c>
      <c r="H281" s="25">
        <v>911.7</v>
      </c>
      <c r="I281">
        <f t="shared" si="25"/>
        <v>875.37</v>
      </c>
      <c r="J281">
        <f t="shared" si="26"/>
        <v>1214.632348060339</v>
      </c>
      <c r="K281">
        <f t="shared" si="27"/>
        <v>1426.532348060339</v>
      </c>
      <c r="L281">
        <f t="shared" si="24"/>
        <v>1417.986348060339</v>
      </c>
      <c r="M281">
        <f t="shared" si="28"/>
        <v>1422.259348060339</v>
      </c>
      <c r="N281" s="25">
        <v>-0.4</v>
      </c>
      <c r="O281" s="25">
        <v>44.7</v>
      </c>
      <c r="P281">
        <v>32.1</v>
      </c>
      <c r="Q281">
        <f t="shared" si="29"/>
        <v>30.1</v>
      </c>
      <c r="AC281" s="28"/>
      <c r="AD281">
        <v>10895</v>
      </c>
      <c r="AE281">
        <v>858</v>
      </c>
      <c r="AF281">
        <v>383</v>
      </c>
      <c r="AG281">
        <v>119</v>
      </c>
      <c r="AH281">
        <v>43</v>
      </c>
      <c r="AI281">
        <v>102</v>
      </c>
      <c r="AJ281" s="25"/>
      <c r="AK281" s="25"/>
      <c r="AL281" s="25"/>
      <c r="AM281" s="25"/>
      <c r="AN281" s="25"/>
      <c r="AO281" s="25"/>
      <c r="AP281">
        <v>0.761</v>
      </c>
      <c r="AS281">
        <v>0.042</v>
      </c>
      <c r="AW281">
        <v>5.041</v>
      </c>
    </row>
    <row r="282" spans="1:49" ht="12.75">
      <c r="A282" s="21">
        <v>37687</v>
      </c>
      <c r="B282" s="22">
        <v>66</v>
      </c>
      <c r="C282" s="23">
        <v>0.847453713</v>
      </c>
      <c r="D282" s="3">
        <v>0.847453713</v>
      </c>
      <c r="E282" s="24">
        <v>0</v>
      </c>
      <c r="F282">
        <v>39.46900898</v>
      </c>
      <c r="G282">
        <v>-77.10926852</v>
      </c>
      <c r="H282" s="25">
        <v>912.1</v>
      </c>
      <c r="I282">
        <f t="shared" si="25"/>
        <v>875.77</v>
      </c>
      <c r="J282">
        <f t="shared" si="26"/>
        <v>1210.838727211555</v>
      </c>
      <c r="K282">
        <f t="shared" si="27"/>
        <v>1422.738727211555</v>
      </c>
      <c r="L282">
        <f t="shared" si="24"/>
        <v>1414.192727211555</v>
      </c>
      <c r="M282">
        <f t="shared" si="28"/>
        <v>1418.465727211555</v>
      </c>
      <c r="N282" s="25">
        <v>-0.1</v>
      </c>
      <c r="O282" s="25">
        <v>44.2</v>
      </c>
      <c r="P282">
        <v>29.1</v>
      </c>
      <c r="Q282">
        <f t="shared" si="29"/>
        <v>30.6</v>
      </c>
      <c r="AC282" s="28"/>
      <c r="AD282">
        <v>10614</v>
      </c>
      <c r="AE282">
        <v>851</v>
      </c>
      <c r="AF282">
        <v>378</v>
      </c>
      <c r="AG282">
        <v>108</v>
      </c>
      <c r="AH282">
        <v>38</v>
      </c>
      <c r="AI282">
        <v>98</v>
      </c>
      <c r="AJ282" s="25"/>
      <c r="AK282" s="25"/>
      <c r="AL282" s="25"/>
      <c r="AM282" s="25"/>
      <c r="AN282" s="25"/>
      <c r="AO282" s="25"/>
      <c r="AP282">
        <v>0.81</v>
      </c>
      <c r="AS282">
        <v>0.041</v>
      </c>
      <c r="AW282">
        <v>5.039</v>
      </c>
    </row>
    <row r="283" spans="1:49" ht="12.75">
      <c r="A283" s="21">
        <v>37687</v>
      </c>
      <c r="B283" s="22">
        <v>66</v>
      </c>
      <c r="C283" s="23">
        <v>0.847569466</v>
      </c>
      <c r="D283" s="3">
        <v>0.847569466</v>
      </c>
      <c r="E283" s="24">
        <v>0</v>
      </c>
      <c r="F283">
        <v>39.47125112</v>
      </c>
      <c r="G283">
        <v>-77.10009502</v>
      </c>
      <c r="H283" s="25">
        <v>911</v>
      </c>
      <c r="I283">
        <f t="shared" si="25"/>
        <v>874.67</v>
      </c>
      <c r="J283">
        <f t="shared" si="26"/>
        <v>1221.275357672005</v>
      </c>
      <c r="K283">
        <f t="shared" si="27"/>
        <v>1433.175357672005</v>
      </c>
      <c r="L283">
        <f t="shared" si="24"/>
        <v>1424.629357672005</v>
      </c>
      <c r="M283">
        <f t="shared" si="28"/>
        <v>1428.902357672005</v>
      </c>
      <c r="N283" s="25">
        <v>-0.2</v>
      </c>
      <c r="O283" s="25">
        <v>43.3</v>
      </c>
      <c r="P283">
        <v>33.1</v>
      </c>
      <c r="Q283">
        <f t="shared" si="29"/>
        <v>31.1</v>
      </c>
      <c r="S283">
        <v>9.59E-06</v>
      </c>
      <c r="T283">
        <v>6.91E-06</v>
      </c>
      <c r="U283">
        <v>4.96E-06</v>
      </c>
      <c r="V283">
        <v>1.28E-06</v>
      </c>
      <c r="W283">
        <v>4.71E-07</v>
      </c>
      <c r="X283">
        <v>-9.89E-07</v>
      </c>
      <c r="Y283" s="28">
        <v>855.2</v>
      </c>
      <c r="Z283" s="28">
        <v>293.7</v>
      </c>
      <c r="AA283" s="28">
        <v>284.9</v>
      </c>
      <c r="AB283" s="28">
        <v>13.1</v>
      </c>
      <c r="AC283">
        <v>590</v>
      </c>
      <c r="AD283">
        <v>9896</v>
      </c>
      <c r="AE283">
        <v>795</v>
      </c>
      <c r="AF283">
        <v>345</v>
      </c>
      <c r="AG283">
        <v>105</v>
      </c>
      <c r="AH283">
        <v>42</v>
      </c>
      <c r="AI283">
        <v>102</v>
      </c>
      <c r="AJ283" s="25"/>
      <c r="AK283" s="25"/>
      <c r="AL283" s="25"/>
      <c r="AM283" s="25"/>
      <c r="AN283" s="25"/>
      <c r="AO283" s="25"/>
      <c r="AP283">
        <v>0.81</v>
      </c>
      <c r="AS283">
        <v>0.031</v>
      </c>
      <c r="AW283">
        <v>5.04</v>
      </c>
    </row>
    <row r="284" spans="1:49" ht="12.75">
      <c r="A284" s="21">
        <v>37687</v>
      </c>
      <c r="B284" s="22">
        <v>66</v>
      </c>
      <c r="C284" s="23">
        <v>0.847685158</v>
      </c>
      <c r="D284" s="3">
        <v>0.847685158</v>
      </c>
      <c r="E284" s="24">
        <v>0</v>
      </c>
      <c r="F284">
        <v>39.47308603</v>
      </c>
      <c r="G284">
        <v>-77.09080591</v>
      </c>
      <c r="H284" s="25">
        <v>909.3</v>
      </c>
      <c r="I284">
        <f t="shared" si="25"/>
        <v>872.9699999999999</v>
      </c>
      <c r="J284">
        <f t="shared" si="26"/>
        <v>1237.4305404155077</v>
      </c>
      <c r="K284">
        <f t="shared" si="27"/>
        <v>1449.3305404155078</v>
      </c>
      <c r="L284">
        <f t="shared" si="24"/>
        <v>1440.7845404155078</v>
      </c>
      <c r="M284">
        <f t="shared" si="28"/>
        <v>1445.057540415508</v>
      </c>
      <c r="N284" s="25">
        <v>-1.1</v>
      </c>
      <c r="O284" s="25">
        <v>44</v>
      </c>
      <c r="P284">
        <v>29.3</v>
      </c>
      <c r="Q284">
        <f t="shared" si="29"/>
        <v>31.200000000000003</v>
      </c>
      <c r="AC284" s="28"/>
      <c r="AD284">
        <v>8988</v>
      </c>
      <c r="AE284">
        <v>643</v>
      </c>
      <c r="AF284">
        <v>329</v>
      </c>
      <c r="AG284">
        <v>78</v>
      </c>
      <c r="AH284">
        <v>36</v>
      </c>
      <c r="AI284">
        <v>62</v>
      </c>
      <c r="AJ284" s="25"/>
      <c r="AK284" s="25"/>
      <c r="AL284" s="25"/>
      <c r="AM284" s="25"/>
      <c r="AN284" s="25"/>
      <c r="AO284" s="25"/>
      <c r="AP284">
        <v>0.791</v>
      </c>
      <c r="AS284">
        <v>0.023</v>
      </c>
      <c r="AW284">
        <v>5.04</v>
      </c>
    </row>
    <row r="285" spans="1:49" ht="12.75">
      <c r="A285" s="21">
        <v>37687</v>
      </c>
      <c r="B285" s="22">
        <v>66</v>
      </c>
      <c r="C285" s="23">
        <v>0.84780091</v>
      </c>
      <c r="D285" s="3">
        <v>0.84780091</v>
      </c>
      <c r="E285" s="24">
        <v>0</v>
      </c>
      <c r="F285">
        <v>39.47430084</v>
      </c>
      <c r="G285">
        <v>-77.08149299</v>
      </c>
      <c r="H285" s="25">
        <v>909.6</v>
      </c>
      <c r="I285">
        <f t="shared" si="25"/>
        <v>873.27</v>
      </c>
      <c r="J285">
        <f t="shared" si="26"/>
        <v>1234.5773410430177</v>
      </c>
      <c r="K285">
        <f t="shared" si="27"/>
        <v>1446.4773410430178</v>
      </c>
      <c r="L285">
        <f t="shared" si="24"/>
        <v>1437.9313410430177</v>
      </c>
      <c r="M285">
        <f t="shared" si="28"/>
        <v>1442.2043410430178</v>
      </c>
      <c r="N285" s="25">
        <v>-0.5</v>
      </c>
      <c r="O285" s="25">
        <v>44</v>
      </c>
      <c r="P285">
        <v>34.1</v>
      </c>
      <c r="Q285">
        <f t="shared" si="29"/>
        <v>31.700000000000003</v>
      </c>
      <c r="AC285" s="28"/>
      <c r="AD285">
        <v>8532</v>
      </c>
      <c r="AE285">
        <v>688</v>
      </c>
      <c r="AF285">
        <v>287</v>
      </c>
      <c r="AG285">
        <v>71</v>
      </c>
      <c r="AH285">
        <v>26</v>
      </c>
      <c r="AI285">
        <v>61</v>
      </c>
      <c r="AJ285" s="25"/>
      <c r="AK285" s="25"/>
      <c r="AL285" s="25"/>
      <c r="AM285" s="25"/>
      <c r="AN285" s="25"/>
      <c r="AO285" s="25"/>
      <c r="AP285">
        <v>0.801</v>
      </c>
      <c r="AS285">
        <v>0.032</v>
      </c>
      <c r="AW285">
        <v>5.04</v>
      </c>
    </row>
    <row r="286" spans="1:49" ht="12.75">
      <c r="A286" s="21">
        <v>37687</v>
      </c>
      <c r="B286" s="22">
        <v>66</v>
      </c>
      <c r="C286" s="23">
        <v>0.847916663</v>
      </c>
      <c r="D286" s="3">
        <v>0.847916663</v>
      </c>
      <c r="E286" s="24">
        <v>0</v>
      </c>
      <c r="F286">
        <v>39.47518421</v>
      </c>
      <c r="G286">
        <v>-77.0722206</v>
      </c>
      <c r="H286" s="25">
        <v>909.9</v>
      </c>
      <c r="I286">
        <f t="shared" si="25"/>
        <v>873.5699999999999</v>
      </c>
      <c r="J286">
        <f t="shared" si="26"/>
        <v>1231.7251216799489</v>
      </c>
      <c r="K286">
        <f t="shared" si="27"/>
        <v>1443.625121679949</v>
      </c>
      <c r="L286">
        <f t="shared" si="24"/>
        <v>1435.079121679949</v>
      </c>
      <c r="M286">
        <f t="shared" si="28"/>
        <v>1439.352121679949</v>
      </c>
      <c r="N286" s="25">
        <v>-0.9</v>
      </c>
      <c r="O286" s="25">
        <v>44</v>
      </c>
      <c r="P286">
        <v>30.3</v>
      </c>
      <c r="Q286">
        <f t="shared" si="29"/>
        <v>32.2</v>
      </c>
      <c r="S286">
        <v>9.33E-06</v>
      </c>
      <c r="T286">
        <v>5.97E-06</v>
      </c>
      <c r="U286">
        <v>4.29E-06</v>
      </c>
      <c r="V286">
        <v>1.34E-06</v>
      </c>
      <c r="W286">
        <v>4.96E-07</v>
      </c>
      <c r="X286">
        <v>-1.06E-06</v>
      </c>
      <c r="Y286" s="28">
        <v>853.1</v>
      </c>
      <c r="Z286" s="28">
        <v>293.7</v>
      </c>
      <c r="AA286" s="28">
        <v>284.9</v>
      </c>
      <c r="AB286" s="28">
        <v>13.1</v>
      </c>
      <c r="AC286" s="28"/>
      <c r="AD286">
        <v>7796</v>
      </c>
      <c r="AE286">
        <v>626</v>
      </c>
      <c r="AF286">
        <v>259</v>
      </c>
      <c r="AG286">
        <v>65</v>
      </c>
      <c r="AH286">
        <v>28</v>
      </c>
      <c r="AI286">
        <v>68</v>
      </c>
      <c r="AJ286" s="25"/>
      <c r="AK286" s="25"/>
      <c r="AL286" s="25"/>
      <c r="AM286" s="25"/>
      <c r="AN286" s="25"/>
      <c r="AO286" s="25"/>
      <c r="AP286">
        <v>0.811</v>
      </c>
      <c r="AS286">
        <v>0.022</v>
      </c>
      <c r="AW286">
        <v>5.04</v>
      </c>
    </row>
    <row r="287" spans="1:49" ht="12.75">
      <c r="A287" s="21">
        <v>37687</v>
      </c>
      <c r="B287" s="22">
        <v>66</v>
      </c>
      <c r="C287" s="23">
        <v>0.848032415</v>
      </c>
      <c r="D287" s="3">
        <v>0.848032415</v>
      </c>
      <c r="E287" s="24">
        <v>0</v>
      </c>
      <c r="F287">
        <v>39.47630221</v>
      </c>
      <c r="G287">
        <v>-77.06301524</v>
      </c>
      <c r="H287" s="25">
        <v>910.6</v>
      </c>
      <c r="I287">
        <f t="shared" si="25"/>
        <v>874.27</v>
      </c>
      <c r="J287">
        <f t="shared" si="26"/>
        <v>1225.0737505347859</v>
      </c>
      <c r="K287">
        <f t="shared" si="27"/>
        <v>1436.973750534786</v>
      </c>
      <c r="L287">
        <f t="shared" si="24"/>
        <v>1428.427750534786</v>
      </c>
      <c r="M287">
        <f t="shared" si="28"/>
        <v>1432.700750534786</v>
      </c>
      <c r="N287" s="25">
        <v>-0.4</v>
      </c>
      <c r="O287" s="25">
        <v>43.9</v>
      </c>
      <c r="P287">
        <v>35.2</v>
      </c>
      <c r="Q287">
        <f t="shared" si="29"/>
        <v>32.75</v>
      </c>
      <c r="S287">
        <v>9.33E-06</v>
      </c>
      <c r="T287">
        <v>5.97E-06</v>
      </c>
      <c r="U287">
        <v>4.29E-06</v>
      </c>
      <c r="V287">
        <v>1.34E-06</v>
      </c>
      <c r="W287">
        <v>4.96E-07</v>
      </c>
      <c r="X287">
        <v>-1.06E-06</v>
      </c>
      <c r="Y287" s="28">
        <v>853.1</v>
      </c>
      <c r="Z287" s="28">
        <v>293.7</v>
      </c>
      <c r="AA287" s="28">
        <v>284.9</v>
      </c>
      <c r="AB287" s="28">
        <v>13.1</v>
      </c>
      <c r="AC287" s="28"/>
      <c r="AD287">
        <v>7398</v>
      </c>
      <c r="AE287">
        <v>521</v>
      </c>
      <c r="AF287">
        <v>260</v>
      </c>
      <c r="AG287">
        <v>67</v>
      </c>
      <c r="AH287">
        <v>17</v>
      </c>
      <c r="AI287">
        <v>51</v>
      </c>
      <c r="AJ287" s="25"/>
      <c r="AK287" s="25"/>
      <c r="AL287" s="25"/>
      <c r="AM287" s="25"/>
      <c r="AN287" s="25"/>
      <c r="AO287" s="25"/>
      <c r="AP287">
        <v>0.821</v>
      </c>
      <c r="AS287">
        <v>0.042</v>
      </c>
      <c r="AW287">
        <v>5.041</v>
      </c>
    </row>
    <row r="288" spans="1:49" ht="12.75">
      <c r="A288" s="21">
        <v>37687</v>
      </c>
      <c r="B288" s="22">
        <v>66</v>
      </c>
      <c r="C288" s="23">
        <v>0.848148167</v>
      </c>
      <c r="D288" s="3">
        <v>0.848148167</v>
      </c>
      <c r="E288" s="24">
        <v>0</v>
      </c>
      <c r="F288">
        <v>39.47758198</v>
      </c>
      <c r="G288">
        <v>-77.05362938</v>
      </c>
      <c r="H288" s="25">
        <v>911.2</v>
      </c>
      <c r="I288">
        <f t="shared" si="25"/>
        <v>874.87</v>
      </c>
      <c r="J288">
        <f t="shared" si="26"/>
        <v>1219.376812589715</v>
      </c>
      <c r="K288">
        <f t="shared" si="27"/>
        <v>1431.276812589715</v>
      </c>
      <c r="L288">
        <f t="shared" si="24"/>
        <v>1422.730812589715</v>
      </c>
      <c r="M288">
        <f t="shared" si="28"/>
        <v>1427.003812589715</v>
      </c>
      <c r="N288" s="25">
        <v>-0.3</v>
      </c>
      <c r="O288" s="25">
        <v>43.4</v>
      </c>
      <c r="P288">
        <v>30.8</v>
      </c>
      <c r="Q288">
        <f t="shared" si="29"/>
        <v>33</v>
      </c>
      <c r="AC288" s="28"/>
      <c r="AD288">
        <v>6882</v>
      </c>
      <c r="AE288">
        <v>554</v>
      </c>
      <c r="AF288">
        <v>257</v>
      </c>
      <c r="AG288">
        <v>60</v>
      </c>
      <c r="AH288">
        <v>14</v>
      </c>
      <c r="AI288">
        <v>50</v>
      </c>
      <c r="AJ288" s="25"/>
      <c r="AK288" s="25"/>
      <c r="AL288" s="25"/>
      <c r="AM288" s="25"/>
      <c r="AN288" s="25"/>
      <c r="AO288" s="25"/>
      <c r="AP288">
        <v>0.81</v>
      </c>
      <c r="AS288">
        <v>0.052</v>
      </c>
      <c r="AW288">
        <v>5.039</v>
      </c>
    </row>
    <row r="289" spans="1:49" ht="12.75">
      <c r="A289" s="21">
        <v>37687</v>
      </c>
      <c r="B289" s="22">
        <v>66</v>
      </c>
      <c r="C289" s="23">
        <v>0.84826386</v>
      </c>
      <c r="D289" s="3">
        <v>0.84826386</v>
      </c>
      <c r="E289" s="24">
        <v>0</v>
      </c>
      <c r="F289">
        <v>39.47903356</v>
      </c>
      <c r="G289">
        <v>-77.0441848</v>
      </c>
      <c r="H289" s="25">
        <v>911.6</v>
      </c>
      <c r="I289">
        <f t="shared" si="25"/>
        <v>875.27</v>
      </c>
      <c r="J289">
        <f t="shared" si="26"/>
        <v>1215.5810241309227</v>
      </c>
      <c r="K289">
        <f t="shared" si="27"/>
        <v>1427.4810241309228</v>
      </c>
      <c r="L289">
        <f t="shared" si="24"/>
        <v>1418.9350241309228</v>
      </c>
      <c r="M289">
        <f t="shared" si="28"/>
        <v>1423.2080241309227</v>
      </c>
      <c r="N289" s="25">
        <v>-0.4</v>
      </c>
      <c r="O289" s="25">
        <v>43.2</v>
      </c>
      <c r="P289">
        <v>33.2</v>
      </c>
      <c r="Q289">
        <f t="shared" si="29"/>
        <v>32</v>
      </c>
      <c r="AC289">
        <v>547</v>
      </c>
      <c r="AD289">
        <v>6217</v>
      </c>
      <c r="AE289">
        <v>482</v>
      </c>
      <c r="AF289">
        <v>215</v>
      </c>
      <c r="AG289">
        <v>65</v>
      </c>
      <c r="AH289">
        <v>23</v>
      </c>
      <c r="AI289">
        <v>52</v>
      </c>
      <c r="AJ289" s="25"/>
      <c r="AK289" s="25"/>
      <c r="AL289" s="25"/>
      <c r="AM289" s="25"/>
      <c r="AN289" s="25"/>
      <c r="AO289" s="25"/>
      <c r="AP289">
        <v>0.789</v>
      </c>
      <c r="AS289">
        <v>0.084</v>
      </c>
      <c r="AW289">
        <v>5.04</v>
      </c>
    </row>
    <row r="290" spans="1:49" ht="12.75">
      <c r="A290" s="21">
        <v>37687</v>
      </c>
      <c r="B290" s="22">
        <v>66</v>
      </c>
      <c r="C290" s="23">
        <v>0.848379612</v>
      </c>
      <c r="D290" s="3">
        <v>0.848379612</v>
      </c>
      <c r="E290" s="24">
        <v>0</v>
      </c>
      <c r="F290">
        <v>39.48047638</v>
      </c>
      <c r="G290">
        <v>-77.03469765</v>
      </c>
      <c r="H290" s="25">
        <v>912.1</v>
      </c>
      <c r="I290">
        <f t="shared" si="25"/>
        <v>875.77</v>
      </c>
      <c r="J290">
        <f t="shared" si="26"/>
        <v>1210.838727211555</v>
      </c>
      <c r="K290">
        <f t="shared" si="27"/>
        <v>1422.738727211555</v>
      </c>
      <c r="L290">
        <f t="shared" si="24"/>
        <v>1414.192727211555</v>
      </c>
      <c r="M290">
        <f t="shared" si="28"/>
        <v>1418.465727211555</v>
      </c>
      <c r="N290" s="25">
        <v>-0.2</v>
      </c>
      <c r="O290" s="25">
        <v>43.2</v>
      </c>
      <c r="P290">
        <v>28.8</v>
      </c>
      <c r="Q290">
        <f t="shared" si="29"/>
        <v>31</v>
      </c>
      <c r="S290">
        <v>9.3E-06</v>
      </c>
      <c r="T290">
        <v>6.17E-06</v>
      </c>
      <c r="U290">
        <v>3.88E-06</v>
      </c>
      <c r="V290">
        <v>1.32E-06</v>
      </c>
      <c r="W290">
        <v>5.03E-07</v>
      </c>
      <c r="X290">
        <v>-1.16E-06</v>
      </c>
      <c r="Y290" s="28">
        <v>854.8</v>
      </c>
      <c r="Z290" s="28">
        <v>293.6</v>
      </c>
      <c r="AA290" s="28">
        <v>284.9</v>
      </c>
      <c r="AB290" s="28">
        <v>13.1</v>
      </c>
      <c r="AC290" s="28"/>
      <c r="AD290">
        <v>5685</v>
      </c>
      <c r="AE290">
        <v>405</v>
      </c>
      <c r="AF290">
        <v>170</v>
      </c>
      <c r="AG290">
        <v>72</v>
      </c>
      <c r="AH290">
        <v>22</v>
      </c>
      <c r="AI290">
        <v>49</v>
      </c>
      <c r="AJ290" s="25"/>
      <c r="AK290" s="25"/>
      <c r="AL290" s="25"/>
      <c r="AM290" s="25"/>
      <c r="AN290" s="25"/>
      <c r="AO290" s="25"/>
      <c r="AP290">
        <v>0.871</v>
      </c>
      <c r="AS290">
        <v>0.064</v>
      </c>
      <c r="AW290">
        <v>5.04</v>
      </c>
    </row>
    <row r="291" spans="1:49" ht="12.75">
      <c r="A291" s="21">
        <v>37687</v>
      </c>
      <c r="B291" s="22">
        <v>66</v>
      </c>
      <c r="C291" s="23">
        <v>0.848495364</v>
      </c>
      <c r="D291" s="3">
        <v>0.848495364</v>
      </c>
      <c r="E291" s="24">
        <v>0</v>
      </c>
      <c r="F291">
        <v>39.48196798</v>
      </c>
      <c r="G291">
        <v>-77.02524492</v>
      </c>
      <c r="H291" s="25">
        <v>912.1</v>
      </c>
      <c r="I291">
        <f t="shared" si="25"/>
        <v>875.77</v>
      </c>
      <c r="J291">
        <f t="shared" si="26"/>
        <v>1210.838727211555</v>
      </c>
      <c r="K291">
        <f t="shared" si="27"/>
        <v>1422.738727211555</v>
      </c>
      <c r="L291">
        <f t="shared" si="24"/>
        <v>1414.192727211555</v>
      </c>
      <c r="M291">
        <f t="shared" si="28"/>
        <v>1418.465727211555</v>
      </c>
      <c r="N291" s="25">
        <v>0.3</v>
      </c>
      <c r="O291" s="25">
        <v>42</v>
      </c>
      <c r="P291">
        <v>32.2</v>
      </c>
      <c r="Q291">
        <f t="shared" si="29"/>
        <v>30.5</v>
      </c>
      <c r="AC291" s="28"/>
      <c r="AD291">
        <v>5158</v>
      </c>
      <c r="AE291">
        <v>431</v>
      </c>
      <c r="AF291">
        <v>168</v>
      </c>
      <c r="AG291">
        <v>46</v>
      </c>
      <c r="AH291">
        <v>15</v>
      </c>
      <c r="AI291">
        <v>52</v>
      </c>
      <c r="AJ291" s="25"/>
      <c r="AK291" s="25"/>
      <c r="AL291" s="25"/>
      <c r="AM291" s="25"/>
      <c r="AN291" s="25"/>
      <c r="AO291" s="25"/>
      <c r="AP291">
        <v>0.821</v>
      </c>
      <c r="AS291">
        <v>0.043</v>
      </c>
      <c r="AW291">
        <v>5.041</v>
      </c>
    </row>
    <row r="292" spans="1:49" ht="12.75">
      <c r="A292" s="21">
        <v>37687</v>
      </c>
      <c r="B292" s="22">
        <v>66</v>
      </c>
      <c r="C292" s="23">
        <v>0.848611116</v>
      </c>
      <c r="D292" s="3">
        <v>0.848611116</v>
      </c>
      <c r="E292" s="24">
        <v>0</v>
      </c>
      <c r="F292">
        <v>39.48355911</v>
      </c>
      <c r="G292">
        <v>-77.01575726</v>
      </c>
      <c r="H292" s="25">
        <v>911.8</v>
      </c>
      <c r="I292">
        <f t="shared" si="25"/>
        <v>875.4699999999999</v>
      </c>
      <c r="J292">
        <f t="shared" si="26"/>
        <v>1213.6837803578626</v>
      </c>
      <c r="K292">
        <f t="shared" si="27"/>
        <v>1425.5837803578627</v>
      </c>
      <c r="L292">
        <f t="shared" si="24"/>
        <v>1417.0377803578626</v>
      </c>
      <c r="M292">
        <f t="shared" si="28"/>
        <v>1421.3107803578628</v>
      </c>
      <c r="N292" s="25">
        <v>-0.5</v>
      </c>
      <c r="O292" s="25">
        <v>42.6</v>
      </c>
      <c r="P292">
        <v>27.8</v>
      </c>
      <c r="Q292">
        <f t="shared" si="29"/>
        <v>30</v>
      </c>
      <c r="AC292" s="28"/>
      <c r="AD292">
        <v>4508</v>
      </c>
      <c r="AE292">
        <v>373</v>
      </c>
      <c r="AF292">
        <v>176</v>
      </c>
      <c r="AG292">
        <v>55</v>
      </c>
      <c r="AH292">
        <v>17</v>
      </c>
      <c r="AI292">
        <v>55</v>
      </c>
      <c r="AJ292" s="25"/>
      <c r="AK292" s="25"/>
      <c r="AL292" s="25"/>
      <c r="AM292" s="25"/>
      <c r="AN292" s="25"/>
      <c r="AO292" s="25"/>
      <c r="AP292">
        <v>0.82</v>
      </c>
      <c r="AS292">
        <v>0.033</v>
      </c>
      <c r="AW292">
        <v>5.041</v>
      </c>
    </row>
    <row r="293" spans="1:49" ht="12.75">
      <c r="A293" s="21">
        <v>37687</v>
      </c>
      <c r="B293" s="22">
        <v>66</v>
      </c>
      <c r="C293" s="23">
        <v>0.848726869</v>
      </c>
      <c r="D293" s="3">
        <v>0.848726869</v>
      </c>
      <c r="E293" s="24">
        <v>0</v>
      </c>
      <c r="F293">
        <v>39.48513497</v>
      </c>
      <c r="G293">
        <v>-77.00621893</v>
      </c>
      <c r="H293" s="25">
        <v>911.3</v>
      </c>
      <c r="I293">
        <f t="shared" si="25"/>
        <v>874.9699999999999</v>
      </c>
      <c r="J293">
        <f t="shared" si="26"/>
        <v>1218.427702798988</v>
      </c>
      <c r="K293">
        <f t="shared" si="27"/>
        <v>1430.3277027989882</v>
      </c>
      <c r="L293">
        <f t="shared" si="24"/>
        <v>1421.7817027989881</v>
      </c>
      <c r="M293">
        <f t="shared" si="28"/>
        <v>1426.0547027989883</v>
      </c>
      <c r="N293" s="25">
        <v>-0.8</v>
      </c>
      <c r="O293" s="25">
        <v>43.1</v>
      </c>
      <c r="P293">
        <v>33.2</v>
      </c>
      <c r="Q293">
        <f t="shared" si="29"/>
        <v>30.5</v>
      </c>
      <c r="S293">
        <v>7.85E-06</v>
      </c>
      <c r="T293">
        <v>5.67E-06</v>
      </c>
      <c r="U293">
        <v>4.23E-06</v>
      </c>
      <c r="V293">
        <v>1.29E-06</v>
      </c>
      <c r="W293">
        <v>4.72E-07</v>
      </c>
      <c r="X293">
        <v>-9.62E-07</v>
      </c>
      <c r="Y293" s="28">
        <v>855.3</v>
      </c>
      <c r="Z293" s="28">
        <v>293.6</v>
      </c>
      <c r="AA293" s="28">
        <v>284.8</v>
      </c>
      <c r="AB293" s="28">
        <v>13.2</v>
      </c>
      <c r="AC293" s="28"/>
      <c r="AD293">
        <v>4335</v>
      </c>
      <c r="AE293">
        <v>333</v>
      </c>
      <c r="AF293">
        <v>157</v>
      </c>
      <c r="AG293">
        <v>45</v>
      </c>
      <c r="AH293">
        <v>24</v>
      </c>
      <c r="AI293">
        <v>26</v>
      </c>
      <c r="AJ293" s="25"/>
      <c r="AK293" s="25"/>
      <c r="AL293" s="25"/>
      <c r="AM293" s="25"/>
      <c r="AN293" s="25"/>
      <c r="AO293" s="25"/>
      <c r="AP293">
        <v>0.851</v>
      </c>
      <c r="AS293">
        <v>0.042</v>
      </c>
      <c r="AW293">
        <v>5.041</v>
      </c>
    </row>
    <row r="294" spans="1:49" ht="12.75">
      <c r="A294" s="21">
        <v>37687</v>
      </c>
      <c r="B294" s="22">
        <v>66</v>
      </c>
      <c r="C294" s="23">
        <v>0.848842621</v>
      </c>
      <c r="D294" s="3">
        <v>0.848842621</v>
      </c>
      <c r="E294" s="24">
        <v>0</v>
      </c>
      <c r="F294">
        <v>39.48665675</v>
      </c>
      <c r="G294">
        <v>-76.99663163</v>
      </c>
      <c r="H294" s="25">
        <v>912.1</v>
      </c>
      <c r="I294">
        <f t="shared" si="25"/>
        <v>875.77</v>
      </c>
      <c r="J294">
        <f t="shared" si="26"/>
        <v>1210.838727211555</v>
      </c>
      <c r="K294">
        <f t="shared" si="27"/>
        <v>1422.738727211555</v>
      </c>
      <c r="L294">
        <f t="shared" si="24"/>
        <v>1414.192727211555</v>
      </c>
      <c r="M294">
        <f t="shared" si="28"/>
        <v>1418.465727211555</v>
      </c>
      <c r="N294" s="25">
        <v>-0.7</v>
      </c>
      <c r="O294" s="25">
        <v>43.7</v>
      </c>
      <c r="P294">
        <v>28.4</v>
      </c>
      <c r="Q294">
        <f t="shared" si="29"/>
        <v>30.8</v>
      </c>
      <c r="AC294" s="28"/>
      <c r="AD294">
        <v>3890</v>
      </c>
      <c r="AE294">
        <v>281</v>
      </c>
      <c r="AF294">
        <v>138</v>
      </c>
      <c r="AG294">
        <v>50</v>
      </c>
      <c r="AH294">
        <v>16</v>
      </c>
      <c r="AI294">
        <v>35</v>
      </c>
      <c r="AJ294" s="25"/>
      <c r="AK294" s="25"/>
      <c r="AL294" s="25"/>
      <c r="AM294" s="25"/>
      <c r="AN294" s="25"/>
      <c r="AO294" s="25"/>
      <c r="AP294">
        <v>0.801</v>
      </c>
      <c r="AS294">
        <v>0.032</v>
      </c>
      <c r="AW294">
        <v>5.041</v>
      </c>
    </row>
    <row r="295" spans="1:49" ht="12.75">
      <c r="A295" s="21">
        <v>37687</v>
      </c>
      <c r="B295" s="22">
        <v>66</v>
      </c>
      <c r="C295" s="23">
        <v>0.848958313</v>
      </c>
      <c r="D295" s="3">
        <v>0.848958313</v>
      </c>
      <c r="E295" s="24">
        <v>0</v>
      </c>
      <c r="F295">
        <v>39.48813929</v>
      </c>
      <c r="G295">
        <v>-76.98716866</v>
      </c>
      <c r="H295" s="25">
        <v>913</v>
      </c>
      <c r="I295">
        <f t="shared" si="25"/>
        <v>876.67</v>
      </c>
      <c r="J295">
        <f t="shared" si="26"/>
        <v>1202.3094116380012</v>
      </c>
      <c r="K295">
        <f t="shared" si="27"/>
        <v>1414.2094116380013</v>
      </c>
      <c r="L295">
        <f t="shared" si="24"/>
        <v>1405.6634116380012</v>
      </c>
      <c r="M295">
        <f t="shared" si="28"/>
        <v>1409.9364116380011</v>
      </c>
      <c r="N295" s="25">
        <v>-0.4</v>
      </c>
      <c r="O295" s="25">
        <v>43.8</v>
      </c>
      <c r="P295">
        <v>32.6</v>
      </c>
      <c r="Q295">
        <f t="shared" si="29"/>
        <v>30.5</v>
      </c>
      <c r="AC295">
        <v>562</v>
      </c>
      <c r="AD295">
        <v>3346</v>
      </c>
      <c r="AE295">
        <v>266</v>
      </c>
      <c r="AF295">
        <v>125</v>
      </c>
      <c r="AG295">
        <v>35</v>
      </c>
      <c r="AH295">
        <v>16</v>
      </c>
      <c r="AI295">
        <v>36</v>
      </c>
      <c r="AJ295" s="25"/>
      <c r="AK295" s="25"/>
      <c r="AL295" s="25"/>
      <c r="AM295" s="25"/>
      <c r="AN295" s="25"/>
      <c r="AO295" s="25"/>
      <c r="AP295">
        <v>0.789</v>
      </c>
      <c r="AS295">
        <v>0.031</v>
      </c>
      <c r="AW295">
        <v>5.039</v>
      </c>
    </row>
    <row r="296" spans="1:49" ht="12.75">
      <c r="A296" s="21">
        <v>37687</v>
      </c>
      <c r="B296" s="22">
        <v>66</v>
      </c>
      <c r="C296" s="23">
        <v>0.849074066</v>
      </c>
      <c r="D296" s="3">
        <v>0.849074066</v>
      </c>
      <c r="E296" s="24">
        <v>0</v>
      </c>
      <c r="F296">
        <v>39.48957532</v>
      </c>
      <c r="G296">
        <v>-76.97763086</v>
      </c>
      <c r="H296" s="25">
        <v>913.8</v>
      </c>
      <c r="I296">
        <f t="shared" si="25"/>
        <v>877.4699999999999</v>
      </c>
      <c r="J296">
        <f t="shared" si="26"/>
        <v>1194.7351455495707</v>
      </c>
      <c r="K296">
        <f t="shared" si="27"/>
        <v>1406.6351455495708</v>
      </c>
      <c r="L296">
        <f t="shared" si="24"/>
        <v>1398.0891455495707</v>
      </c>
      <c r="M296">
        <f t="shared" si="28"/>
        <v>1402.3621455495709</v>
      </c>
      <c r="N296" s="25">
        <v>-0.6</v>
      </c>
      <c r="O296" s="25">
        <v>44</v>
      </c>
      <c r="P296">
        <v>29.1</v>
      </c>
      <c r="Q296">
        <f t="shared" si="29"/>
        <v>30.85</v>
      </c>
      <c r="S296">
        <v>8.27E-06</v>
      </c>
      <c r="T296">
        <v>5.66E-06</v>
      </c>
      <c r="U296">
        <v>4.06E-06</v>
      </c>
      <c r="V296">
        <v>1.33E-06</v>
      </c>
      <c r="W296">
        <v>4.7E-07</v>
      </c>
      <c r="X296">
        <v>-9.76E-07</v>
      </c>
      <c r="Y296" s="28">
        <v>856</v>
      </c>
      <c r="Z296" s="28">
        <v>293.6</v>
      </c>
      <c r="AA296" s="28">
        <v>284.8</v>
      </c>
      <c r="AB296" s="28">
        <v>13.2</v>
      </c>
      <c r="AC296" s="28"/>
      <c r="AD296">
        <v>3147</v>
      </c>
      <c r="AE296">
        <v>280</v>
      </c>
      <c r="AF296">
        <v>145</v>
      </c>
      <c r="AG296">
        <v>40</v>
      </c>
      <c r="AH296">
        <v>20</v>
      </c>
      <c r="AI296">
        <v>34</v>
      </c>
      <c r="AJ296" s="25"/>
      <c r="AK296" s="25"/>
      <c r="AL296" s="25"/>
      <c r="AM296" s="25"/>
      <c r="AN296" s="25"/>
      <c r="AO296" s="25"/>
      <c r="AP296">
        <v>0.911</v>
      </c>
      <c r="AS296">
        <v>0.052</v>
      </c>
      <c r="AW296">
        <v>5.041</v>
      </c>
    </row>
    <row r="297" spans="1:49" ht="12.75">
      <c r="A297" s="21">
        <v>37687</v>
      </c>
      <c r="B297" s="22">
        <v>66</v>
      </c>
      <c r="C297" s="23">
        <v>0.849189818</v>
      </c>
      <c r="D297" s="3">
        <v>0.849189818</v>
      </c>
      <c r="E297" s="24">
        <v>0</v>
      </c>
      <c r="F297">
        <v>39.49100244</v>
      </c>
      <c r="G297">
        <v>-76.96807541</v>
      </c>
      <c r="H297" s="25">
        <v>913.2</v>
      </c>
      <c r="I297">
        <f t="shared" si="25"/>
        <v>876.87</v>
      </c>
      <c r="J297">
        <f t="shared" si="26"/>
        <v>1200.415197326834</v>
      </c>
      <c r="K297">
        <f t="shared" si="27"/>
        <v>1412.315197326834</v>
      </c>
      <c r="L297">
        <f t="shared" si="24"/>
        <v>1403.769197326834</v>
      </c>
      <c r="M297">
        <f t="shared" si="28"/>
        <v>1408.042197326834</v>
      </c>
      <c r="N297" s="25">
        <v>-0.4</v>
      </c>
      <c r="O297" s="25">
        <v>43.9</v>
      </c>
      <c r="P297">
        <v>32.7</v>
      </c>
      <c r="Q297">
        <f t="shared" si="29"/>
        <v>30.900000000000002</v>
      </c>
      <c r="AC297" s="28"/>
      <c r="AD297">
        <v>2863</v>
      </c>
      <c r="AE297">
        <v>239</v>
      </c>
      <c r="AF297">
        <v>108</v>
      </c>
      <c r="AG297">
        <v>33</v>
      </c>
      <c r="AH297">
        <v>17</v>
      </c>
      <c r="AI297">
        <v>36</v>
      </c>
      <c r="AJ297" s="25"/>
      <c r="AK297" s="25"/>
      <c r="AL297" s="25"/>
      <c r="AM297" s="25"/>
      <c r="AN297" s="25"/>
      <c r="AO297" s="25"/>
      <c r="AP297">
        <v>0.859</v>
      </c>
      <c r="AS297">
        <v>0.051</v>
      </c>
      <c r="AW297">
        <v>5.041</v>
      </c>
    </row>
    <row r="298" spans="1:49" ht="12.75">
      <c r="A298" s="21">
        <v>37687</v>
      </c>
      <c r="B298" s="22">
        <v>66</v>
      </c>
      <c r="C298" s="23">
        <v>0.84930557</v>
      </c>
      <c r="D298" s="3">
        <v>0.84930557</v>
      </c>
      <c r="E298" s="24">
        <v>0</v>
      </c>
      <c r="F298">
        <v>39.49236307</v>
      </c>
      <c r="G298">
        <v>-76.95853849</v>
      </c>
      <c r="H298" s="25">
        <v>913</v>
      </c>
      <c r="I298">
        <f t="shared" si="25"/>
        <v>876.67</v>
      </c>
      <c r="J298">
        <f t="shared" si="26"/>
        <v>1202.3094116380012</v>
      </c>
      <c r="K298">
        <f t="shared" si="27"/>
        <v>1414.2094116380013</v>
      </c>
      <c r="L298">
        <f t="shared" si="24"/>
        <v>1405.6634116380012</v>
      </c>
      <c r="M298">
        <f t="shared" si="28"/>
        <v>1409.9364116380011</v>
      </c>
      <c r="N298" s="25">
        <v>-0.5</v>
      </c>
      <c r="O298" s="25">
        <v>44</v>
      </c>
      <c r="P298">
        <v>27.8</v>
      </c>
      <c r="Q298">
        <f t="shared" si="29"/>
        <v>30.25</v>
      </c>
      <c r="AC298" s="28"/>
      <c r="AD298">
        <v>2618</v>
      </c>
      <c r="AE298">
        <v>202</v>
      </c>
      <c r="AF298">
        <v>93</v>
      </c>
      <c r="AG298">
        <v>35</v>
      </c>
      <c r="AH298">
        <v>12</v>
      </c>
      <c r="AI298">
        <v>30</v>
      </c>
      <c r="AJ298" s="25"/>
      <c r="AK298" s="25"/>
      <c r="AL298" s="25"/>
      <c r="AM298" s="25"/>
      <c r="AN298" s="25"/>
      <c r="AO298" s="25"/>
      <c r="AP298">
        <v>0.831</v>
      </c>
      <c r="AS298">
        <v>0.023</v>
      </c>
      <c r="AW298">
        <v>5.041</v>
      </c>
    </row>
    <row r="299" spans="1:49" ht="12.75">
      <c r="A299" s="21">
        <v>37687</v>
      </c>
      <c r="B299" s="22">
        <v>66</v>
      </c>
      <c r="C299" s="23">
        <v>0.849421322</v>
      </c>
      <c r="D299" s="3">
        <v>0.849421322</v>
      </c>
      <c r="E299" s="24">
        <v>0</v>
      </c>
      <c r="F299">
        <v>39.49431155</v>
      </c>
      <c r="G299">
        <v>-76.94918852</v>
      </c>
      <c r="H299" s="25">
        <v>912.5</v>
      </c>
      <c r="I299">
        <f t="shared" si="25"/>
        <v>876.17</v>
      </c>
      <c r="J299">
        <f t="shared" si="26"/>
        <v>1207.0468386691198</v>
      </c>
      <c r="K299">
        <f t="shared" si="27"/>
        <v>1418.9468386691199</v>
      </c>
      <c r="L299">
        <f t="shared" si="24"/>
        <v>1410.4008386691198</v>
      </c>
      <c r="M299">
        <f t="shared" si="28"/>
        <v>1414.67383866912</v>
      </c>
      <c r="N299" s="25">
        <v>-0.5</v>
      </c>
      <c r="O299" s="25">
        <v>43.6</v>
      </c>
      <c r="P299">
        <v>32.7</v>
      </c>
      <c r="Q299">
        <f t="shared" si="29"/>
        <v>30.25</v>
      </c>
      <c r="S299">
        <v>7.58E-06</v>
      </c>
      <c r="T299">
        <v>5.03E-06</v>
      </c>
      <c r="U299">
        <v>3.73E-06</v>
      </c>
      <c r="V299">
        <v>1.3E-06</v>
      </c>
      <c r="W299">
        <v>4.7E-07</v>
      </c>
      <c r="X299">
        <v>-9.31E-07</v>
      </c>
      <c r="Y299" s="28">
        <v>856.6</v>
      </c>
      <c r="Z299" s="28">
        <v>293.6</v>
      </c>
      <c r="AA299" s="28">
        <v>284.8</v>
      </c>
      <c r="AB299" s="28">
        <v>13.1</v>
      </c>
      <c r="AC299" s="28"/>
      <c r="AD299">
        <v>2374</v>
      </c>
      <c r="AE299">
        <v>194</v>
      </c>
      <c r="AF299">
        <v>117</v>
      </c>
      <c r="AG299">
        <v>28</v>
      </c>
      <c r="AH299">
        <v>11</v>
      </c>
      <c r="AI299">
        <v>33</v>
      </c>
      <c r="AJ299" s="25"/>
      <c r="AK299" s="25"/>
      <c r="AL299" s="25"/>
      <c r="AM299" s="25"/>
      <c r="AN299" s="25"/>
      <c r="AO299" s="25"/>
      <c r="AP299">
        <v>0.859</v>
      </c>
      <c r="AS299">
        <v>0.051</v>
      </c>
      <c r="AW299">
        <v>5.04</v>
      </c>
    </row>
    <row r="300" spans="1:49" ht="12.75">
      <c r="A300" s="21">
        <v>37687</v>
      </c>
      <c r="B300" s="22">
        <v>66</v>
      </c>
      <c r="C300" s="23">
        <v>0.849537015</v>
      </c>
      <c r="D300" s="3">
        <v>0.849537015</v>
      </c>
      <c r="E300" s="24">
        <v>0</v>
      </c>
      <c r="F300">
        <v>39.49668303</v>
      </c>
      <c r="G300">
        <v>-76.93989819</v>
      </c>
      <c r="H300" s="25">
        <v>912.6</v>
      </c>
      <c r="I300">
        <f t="shared" si="25"/>
        <v>876.27</v>
      </c>
      <c r="J300">
        <f t="shared" si="26"/>
        <v>1206.099137021015</v>
      </c>
      <c r="K300">
        <f t="shared" si="27"/>
        <v>1417.999137021015</v>
      </c>
      <c r="L300">
        <f t="shared" si="24"/>
        <v>1409.453137021015</v>
      </c>
      <c r="M300">
        <f t="shared" si="28"/>
        <v>1413.726137021015</v>
      </c>
      <c r="N300" s="25">
        <v>-0.4</v>
      </c>
      <c r="O300" s="25">
        <v>43.4</v>
      </c>
      <c r="P300">
        <v>29.6</v>
      </c>
      <c r="Q300">
        <f t="shared" si="29"/>
        <v>31.150000000000002</v>
      </c>
      <c r="AC300" s="28"/>
      <c r="AD300">
        <v>2223</v>
      </c>
      <c r="AE300">
        <v>182</v>
      </c>
      <c r="AF300">
        <v>114</v>
      </c>
      <c r="AG300">
        <v>33</v>
      </c>
      <c r="AH300">
        <v>14</v>
      </c>
      <c r="AI300">
        <v>21</v>
      </c>
      <c r="AJ300" s="25"/>
      <c r="AK300" s="25"/>
      <c r="AL300" s="25"/>
      <c r="AM300" s="25"/>
      <c r="AN300" s="25"/>
      <c r="AO300" s="25"/>
      <c r="AP300">
        <v>0.703</v>
      </c>
      <c r="AS300">
        <v>0.042</v>
      </c>
      <c r="AW300">
        <v>5.039</v>
      </c>
    </row>
    <row r="301" spans="1:49" ht="12.75">
      <c r="A301" s="21">
        <v>37687</v>
      </c>
      <c r="B301" s="22">
        <v>66</v>
      </c>
      <c r="C301" s="23">
        <v>0.849652767</v>
      </c>
      <c r="D301" s="3">
        <v>0.849652767</v>
      </c>
      <c r="E301" s="24">
        <v>0</v>
      </c>
      <c r="F301">
        <v>39.49936394</v>
      </c>
      <c r="G301">
        <v>-76.93080728</v>
      </c>
      <c r="H301" s="25">
        <v>912.3</v>
      </c>
      <c r="I301">
        <f t="shared" si="25"/>
        <v>875.9699999999999</v>
      </c>
      <c r="J301">
        <f t="shared" si="26"/>
        <v>1208.9425665009285</v>
      </c>
      <c r="K301">
        <f t="shared" si="27"/>
        <v>1420.8425665009286</v>
      </c>
      <c r="L301">
        <f t="shared" si="24"/>
        <v>1412.2965665009285</v>
      </c>
      <c r="M301">
        <f t="shared" si="28"/>
        <v>1416.5695665009284</v>
      </c>
      <c r="N301" s="25">
        <v>-0.3</v>
      </c>
      <c r="O301" s="25">
        <v>43.1</v>
      </c>
      <c r="P301">
        <v>34.1</v>
      </c>
      <c r="Q301">
        <f t="shared" si="29"/>
        <v>31.85</v>
      </c>
      <c r="AC301">
        <v>760</v>
      </c>
      <c r="AD301">
        <v>2094</v>
      </c>
      <c r="AE301">
        <v>160</v>
      </c>
      <c r="AF301">
        <v>82</v>
      </c>
      <c r="AG301">
        <v>38</v>
      </c>
      <c r="AH301">
        <v>17</v>
      </c>
      <c r="AI301">
        <v>31</v>
      </c>
      <c r="AJ301" s="25"/>
      <c r="AK301" s="25"/>
      <c r="AL301" s="25"/>
      <c r="AM301" s="25"/>
      <c r="AN301" s="25"/>
      <c r="AO301" s="25"/>
      <c r="AP301">
        <v>0.862</v>
      </c>
      <c r="AS301">
        <v>0.043</v>
      </c>
      <c r="AW301">
        <v>5.041</v>
      </c>
    </row>
    <row r="302" spans="1:49" ht="12.75">
      <c r="A302" s="21">
        <v>37687</v>
      </c>
      <c r="B302" s="22">
        <v>66</v>
      </c>
      <c r="C302" s="23">
        <v>0.849768519</v>
      </c>
      <c r="D302" s="3">
        <v>0.849768519</v>
      </c>
      <c r="E302" s="24">
        <v>0</v>
      </c>
      <c r="F302">
        <v>39.50226902</v>
      </c>
      <c r="G302">
        <v>-76.92182284</v>
      </c>
      <c r="H302" s="25">
        <v>911.7</v>
      </c>
      <c r="I302">
        <f t="shared" si="25"/>
        <v>875.37</v>
      </c>
      <c r="J302">
        <f t="shared" si="26"/>
        <v>1214.632348060339</v>
      </c>
      <c r="K302">
        <f t="shared" si="27"/>
        <v>1426.532348060339</v>
      </c>
      <c r="L302">
        <f t="shared" si="24"/>
        <v>1417.986348060339</v>
      </c>
      <c r="M302">
        <f t="shared" si="28"/>
        <v>1422.259348060339</v>
      </c>
      <c r="N302" s="25">
        <v>-0.9</v>
      </c>
      <c r="O302" s="25">
        <v>43.2</v>
      </c>
      <c r="P302">
        <v>29.8</v>
      </c>
      <c r="Q302">
        <f t="shared" si="29"/>
        <v>31.950000000000003</v>
      </c>
      <c r="S302">
        <v>7.69E-06</v>
      </c>
      <c r="T302">
        <v>4.2E-06</v>
      </c>
      <c r="U302">
        <v>3.77E-06</v>
      </c>
      <c r="V302">
        <v>1.3E-06</v>
      </c>
      <c r="W302">
        <v>5.28E-07</v>
      </c>
      <c r="X302">
        <v>-9.79E-07</v>
      </c>
      <c r="Y302" s="28">
        <v>855.7</v>
      </c>
      <c r="Z302" s="28">
        <v>293.6</v>
      </c>
      <c r="AA302" s="28">
        <v>284.8</v>
      </c>
      <c r="AB302" s="28">
        <v>12.7</v>
      </c>
      <c r="AC302" s="28"/>
      <c r="AD302">
        <v>1773</v>
      </c>
      <c r="AE302">
        <v>151</v>
      </c>
      <c r="AF302">
        <v>95</v>
      </c>
      <c r="AG302">
        <v>31</v>
      </c>
      <c r="AH302">
        <v>17</v>
      </c>
      <c r="AI302">
        <v>24</v>
      </c>
      <c r="AJ302" s="25"/>
      <c r="AK302" s="25"/>
      <c r="AL302" s="25"/>
      <c r="AM302" s="25"/>
      <c r="AN302" s="25"/>
      <c r="AO302" s="25"/>
      <c r="AP302">
        <v>0.822</v>
      </c>
      <c r="AS302">
        <v>0.052</v>
      </c>
      <c r="AW302">
        <v>5.041</v>
      </c>
    </row>
    <row r="303" spans="1:49" ht="12.75">
      <c r="A303" s="21">
        <v>37687</v>
      </c>
      <c r="B303" s="22">
        <v>66</v>
      </c>
      <c r="C303" s="23">
        <v>0.849884272</v>
      </c>
      <c r="D303" s="3">
        <v>0.849884272</v>
      </c>
      <c r="E303" s="24">
        <v>0</v>
      </c>
      <c r="F303">
        <v>39.50526701</v>
      </c>
      <c r="G303">
        <v>-76.9129265</v>
      </c>
      <c r="H303" s="25">
        <v>912.8</v>
      </c>
      <c r="I303">
        <f t="shared" si="25"/>
        <v>876.4699999999999</v>
      </c>
      <c r="J303">
        <f t="shared" si="26"/>
        <v>1204.2040581369738</v>
      </c>
      <c r="K303">
        <f t="shared" si="27"/>
        <v>1416.104058136974</v>
      </c>
      <c r="L303">
        <f t="shared" si="24"/>
        <v>1407.5580581369738</v>
      </c>
      <c r="M303">
        <f t="shared" si="28"/>
        <v>1411.8310581369738</v>
      </c>
      <c r="N303" s="25">
        <v>-0.4</v>
      </c>
      <c r="O303" s="25">
        <v>43.4</v>
      </c>
      <c r="P303">
        <v>34.7</v>
      </c>
      <c r="Q303">
        <f t="shared" si="29"/>
        <v>32.25</v>
      </c>
      <c r="AC303" s="28"/>
      <c r="AD303">
        <v>1478</v>
      </c>
      <c r="AE303">
        <v>133</v>
      </c>
      <c r="AF303">
        <v>80</v>
      </c>
      <c r="AG303">
        <v>28</v>
      </c>
      <c r="AH303">
        <v>6</v>
      </c>
      <c r="AI303">
        <v>23</v>
      </c>
      <c r="AJ303" s="25"/>
      <c r="AK303" s="25"/>
      <c r="AL303" s="25"/>
      <c r="AM303" s="25"/>
      <c r="AN303" s="25"/>
      <c r="AO303" s="25"/>
      <c r="AP303">
        <v>0.741</v>
      </c>
      <c r="AS303">
        <v>0.052</v>
      </c>
      <c r="AW303">
        <v>5.04</v>
      </c>
    </row>
    <row r="304" spans="1:49" ht="12.75">
      <c r="A304" s="21">
        <v>37687</v>
      </c>
      <c r="B304" s="22">
        <v>66</v>
      </c>
      <c r="C304" s="23">
        <v>0.850000024</v>
      </c>
      <c r="D304" s="3">
        <v>0.850000024</v>
      </c>
      <c r="E304" s="24">
        <v>0</v>
      </c>
      <c r="F304">
        <v>39.5083799</v>
      </c>
      <c r="G304">
        <v>-76.90397035</v>
      </c>
      <c r="H304" s="25">
        <v>912.5</v>
      </c>
      <c r="I304">
        <f t="shared" si="25"/>
        <v>876.17</v>
      </c>
      <c r="J304">
        <f t="shared" si="26"/>
        <v>1207.0468386691198</v>
      </c>
      <c r="K304">
        <f t="shared" si="27"/>
        <v>1418.9468386691199</v>
      </c>
      <c r="L304">
        <f t="shared" si="24"/>
        <v>1410.4008386691198</v>
      </c>
      <c r="M304">
        <f t="shared" si="28"/>
        <v>1414.67383866912</v>
      </c>
      <c r="N304" s="25">
        <v>-0.4</v>
      </c>
      <c r="O304" s="25">
        <v>42.9</v>
      </c>
      <c r="P304">
        <v>28.2</v>
      </c>
      <c r="Q304">
        <f t="shared" si="29"/>
        <v>31.450000000000003</v>
      </c>
      <c r="AC304" s="28"/>
      <c r="AD304">
        <v>1369</v>
      </c>
      <c r="AE304">
        <v>120</v>
      </c>
      <c r="AF304">
        <v>56</v>
      </c>
      <c r="AG304">
        <v>28</v>
      </c>
      <c r="AH304">
        <v>11</v>
      </c>
      <c r="AI304">
        <v>29</v>
      </c>
      <c r="AJ304" s="25"/>
      <c r="AK304" s="25"/>
      <c r="AL304" s="25"/>
      <c r="AM304" s="25"/>
      <c r="AN304" s="25"/>
      <c r="AO304" s="25"/>
      <c r="AP304">
        <v>0.771</v>
      </c>
      <c r="AS304">
        <v>0.052</v>
      </c>
      <c r="AW304">
        <v>5.04</v>
      </c>
    </row>
    <row r="305" spans="1:49" ht="12.75">
      <c r="A305" s="21">
        <v>37687</v>
      </c>
      <c r="B305" s="22">
        <v>66</v>
      </c>
      <c r="C305" s="23">
        <v>0.850115716</v>
      </c>
      <c r="D305" s="3">
        <v>0.850115716</v>
      </c>
      <c r="E305" s="24">
        <v>0</v>
      </c>
      <c r="F305">
        <v>39.51147863</v>
      </c>
      <c r="G305">
        <v>-76.89500005</v>
      </c>
      <c r="H305" s="25">
        <v>911.1</v>
      </c>
      <c r="I305">
        <f t="shared" si="25"/>
        <v>874.77</v>
      </c>
      <c r="J305">
        <f t="shared" si="26"/>
        <v>1220.3260308724534</v>
      </c>
      <c r="K305">
        <f t="shared" si="27"/>
        <v>1432.2260308724535</v>
      </c>
      <c r="L305">
        <f t="shared" si="24"/>
        <v>1423.6800308724535</v>
      </c>
      <c r="M305">
        <f t="shared" si="28"/>
        <v>1427.9530308724534</v>
      </c>
      <c r="N305" s="25">
        <v>-0.7</v>
      </c>
      <c r="O305" s="25">
        <v>42.8</v>
      </c>
      <c r="P305">
        <v>32.1</v>
      </c>
      <c r="Q305">
        <f t="shared" si="29"/>
        <v>30.15</v>
      </c>
      <c r="S305">
        <v>6.36E-06</v>
      </c>
      <c r="T305">
        <v>4.85E-06</v>
      </c>
      <c r="U305">
        <v>3.16E-06</v>
      </c>
      <c r="V305">
        <v>1.32E-06</v>
      </c>
      <c r="W305">
        <v>4.75E-07</v>
      </c>
      <c r="X305">
        <v>-1.05E-06</v>
      </c>
      <c r="Y305" s="28">
        <v>855.6</v>
      </c>
      <c r="Z305" s="28">
        <v>293.6</v>
      </c>
      <c r="AA305" s="28">
        <v>284.8</v>
      </c>
      <c r="AB305" s="28">
        <v>12.3</v>
      </c>
      <c r="AC305" s="28"/>
      <c r="AD305">
        <v>1299</v>
      </c>
      <c r="AE305">
        <v>101</v>
      </c>
      <c r="AF305">
        <v>52</v>
      </c>
      <c r="AG305">
        <v>29</v>
      </c>
      <c r="AH305">
        <v>6</v>
      </c>
      <c r="AI305">
        <v>20</v>
      </c>
      <c r="AJ305" s="25"/>
      <c r="AK305" s="25"/>
      <c r="AL305" s="25"/>
      <c r="AM305" s="25"/>
      <c r="AN305" s="25"/>
      <c r="AO305" s="25"/>
      <c r="AP305">
        <v>0.789</v>
      </c>
      <c r="AS305">
        <v>0.041</v>
      </c>
      <c r="AW305">
        <v>0.031</v>
      </c>
    </row>
    <row r="306" spans="1:49" ht="12.75">
      <c r="A306" s="21">
        <v>37687</v>
      </c>
      <c r="B306" s="22">
        <v>66</v>
      </c>
      <c r="C306" s="23">
        <v>0.850231469</v>
      </c>
      <c r="D306" s="3">
        <v>0.850231469</v>
      </c>
      <c r="E306" s="24">
        <v>0</v>
      </c>
      <c r="F306">
        <v>39.51447313</v>
      </c>
      <c r="G306">
        <v>-76.88613263</v>
      </c>
      <c r="H306" s="25">
        <v>910.6</v>
      </c>
      <c r="I306">
        <f t="shared" si="25"/>
        <v>874.27</v>
      </c>
      <c r="J306">
        <f t="shared" si="26"/>
        <v>1225.0737505347859</v>
      </c>
      <c r="K306">
        <f t="shared" si="27"/>
        <v>1436.973750534786</v>
      </c>
      <c r="L306">
        <f t="shared" si="24"/>
        <v>1428.427750534786</v>
      </c>
      <c r="M306">
        <f t="shared" si="28"/>
        <v>1432.700750534786</v>
      </c>
      <c r="N306" s="25">
        <v>-0.7</v>
      </c>
      <c r="O306" s="25">
        <v>42.9</v>
      </c>
      <c r="P306">
        <v>28.6</v>
      </c>
      <c r="Q306">
        <f t="shared" si="29"/>
        <v>30.35</v>
      </c>
      <c r="AC306" s="28"/>
      <c r="AD306">
        <v>1230</v>
      </c>
      <c r="AE306">
        <v>121</v>
      </c>
      <c r="AF306">
        <v>62</v>
      </c>
      <c r="AG306">
        <v>37</v>
      </c>
      <c r="AH306">
        <v>17</v>
      </c>
      <c r="AI306">
        <v>33</v>
      </c>
      <c r="AJ306" s="25"/>
      <c r="AK306" s="25"/>
      <c r="AL306" s="25"/>
      <c r="AM306" s="25"/>
      <c r="AN306" s="25"/>
      <c r="AO306" s="25"/>
      <c r="AP306">
        <v>1.07</v>
      </c>
      <c r="AS306">
        <v>0.041</v>
      </c>
      <c r="AW306">
        <v>0.029</v>
      </c>
    </row>
    <row r="307" spans="1:49" ht="12.75">
      <c r="A307" s="21">
        <v>37687</v>
      </c>
      <c r="B307" s="22">
        <v>66</v>
      </c>
      <c r="C307" s="23">
        <v>0.850347221</v>
      </c>
      <c r="D307" s="3">
        <v>0.850347221</v>
      </c>
      <c r="E307" s="24">
        <v>0</v>
      </c>
      <c r="F307">
        <v>39.51760883</v>
      </c>
      <c r="G307">
        <v>-76.87726568</v>
      </c>
      <c r="H307" s="25">
        <v>909.9</v>
      </c>
      <c r="I307">
        <f t="shared" si="25"/>
        <v>873.5699999999999</v>
      </c>
      <c r="J307">
        <f t="shared" si="26"/>
        <v>1231.7251216799489</v>
      </c>
      <c r="K307">
        <f t="shared" si="27"/>
        <v>1443.625121679949</v>
      </c>
      <c r="L307">
        <f t="shared" si="24"/>
        <v>1435.079121679949</v>
      </c>
      <c r="M307">
        <f t="shared" si="28"/>
        <v>1439.352121679949</v>
      </c>
      <c r="N307" s="25">
        <v>-0.6</v>
      </c>
      <c r="O307" s="25">
        <v>42.7</v>
      </c>
      <c r="P307">
        <v>32.6</v>
      </c>
      <c r="Q307">
        <f t="shared" si="29"/>
        <v>30.6</v>
      </c>
      <c r="AC307">
        <v>553</v>
      </c>
      <c r="AD307">
        <v>1237</v>
      </c>
      <c r="AE307">
        <v>111</v>
      </c>
      <c r="AF307">
        <v>64</v>
      </c>
      <c r="AG307">
        <v>25</v>
      </c>
      <c r="AH307">
        <v>4</v>
      </c>
      <c r="AI307">
        <v>31</v>
      </c>
      <c r="AJ307" s="25"/>
      <c r="AK307" s="25"/>
      <c r="AL307" s="25"/>
      <c r="AM307" s="25"/>
      <c r="AN307" s="25"/>
      <c r="AO307" s="25"/>
      <c r="AP307">
        <v>1.1</v>
      </c>
      <c r="AS307">
        <v>0.041</v>
      </c>
      <c r="AW307">
        <v>0.029</v>
      </c>
    </row>
    <row r="308" spans="1:49" ht="12.75">
      <c r="A308" s="21">
        <v>37687</v>
      </c>
      <c r="B308" s="22">
        <v>66</v>
      </c>
      <c r="C308" s="23">
        <v>0.850462973</v>
      </c>
      <c r="D308" s="3">
        <v>0.850462973</v>
      </c>
      <c r="E308" s="24">
        <v>0</v>
      </c>
      <c r="F308">
        <v>39.52065208</v>
      </c>
      <c r="G308">
        <v>-76.86851355</v>
      </c>
      <c r="H308" s="25">
        <v>910.2</v>
      </c>
      <c r="I308">
        <f t="shared" si="25"/>
        <v>873.87</v>
      </c>
      <c r="J308">
        <f t="shared" si="26"/>
        <v>1228.87388165331</v>
      </c>
      <c r="K308">
        <f t="shared" si="27"/>
        <v>1440.7738816533101</v>
      </c>
      <c r="L308">
        <f t="shared" si="24"/>
        <v>1432.22788165331</v>
      </c>
      <c r="M308">
        <f t="shared" si="28"/>
        <v>1436.50088165331</v>
      </c>
      <c r="N308" s="25">
        <v>-0.2</v>
      </c>
      <c r="O308" s="25">
        <v>42.1</v>
      </c>
      <c r="P308">
        <v>28.3</v>
      </c>
      <c r="Q308">
        <f t="shared" si="29"/>
        <v>30.450000000000003</v>
      </c>
      <c r="AC308" s="28"/>
      <c r="AD308">
        <v>1127</v>
      </c>
      <c r="AE308">
        <v>111</v>
      </c>
      <c r="AF308">
        <v>71</v>
      </c>
      <c r="AG308">
        <v>20</v>
      </c>
      <c r="AH308">
        <v>12</v>
      </c>
      <c r="AI308">
        <v>27</v>
      </c>
      <c r="AJ308" s="25"/>
      <c r="AK308" s="25"/>
      <c r="AL308" s="25"/>
      <c r="AM308" s="25"/>
      <c r="AN308" s="25"/>
      <c r="AO308" s="25"/>
      <c r="AP308">
        <v>1.12</v>
      </c>
      <c r="AS308">
        <v>0.052</v>
      </c>
      <c r="AW308">
        <v>0.034</v>
      </c>
    </row>
    <row r="309" spans="1:49" ht="12.75">
      <c r="A309" s="21">
        <v>37687</v>
      </c>
      <c r="B309" s="22">
        <v>66</v>
      </c>
      <c r="C309" s="23">
        <v>0.850578725</v>
      </c>
      <c r="D309" s="3">
        <v>0.850578725</v>
      </c>
      <c r="E309" s="24">
        <v>0</v>
      </c>
      <c r="F309">
        <v>39.5235663</v>
      </c>
      <c r="G309">
        <v>-76.85976926</v>
      </c>
      <c r="H309" s="25">
        <v>910.4</v>
      </c>
      <c r="I309">
        <f t="shared" si="25"/>
        <v>874.0699999999999</v>
      </c>
      <c r="J309">
        <f t="shared" si="26"/>
        <v>1226.9735987126505</v>
      </c>
      <c r="K309">
        <f t="shared" si="27"/>
        <v>1438.8735987126506</v>
      </c>
      <c r="L309">
        <f t="shared" si="24"/>
        <v>1430.3275987126506</v>
      </c>
      <c r="M309">
        <f t="shared" si="28"/>
        <v>1434.6005987126505</v>
      </c>
      <c r="N309" s="25">
        <v>-0.4</v>
      </c>
      <c r="O309" s="25">
        <v>41.4</v>
      </c>
      <c r="P309">
        <v>32.8</v>
      </c>
      <c r="Q309">
        <f t="shared" si="29"/>
        <v>30.549999999999997</v>
      </c>
      <c r="S309">
        <v>6.77E-06</v>
      </c>
      <c r="T309">
        <v>4.95E-06</v>
      </c>
      <c r="U309">
        <v>3.39E-06</v>
      </c>
      <c r="V309">
        <v>1.35E-06</v>
      </c>
      <c r="W309">
        <v>5.01E-07</v>
      </c>
      <c r="X309">
        <v>-9.64E-07</v>
      </c>
      <c r="Y309" s="28">
        <v>853.7</v>
      </c>
      <c r="Z309" s="28">
        <v>293.6</v>
      </c>
      <c r="AA309" s="28">
        <v>284.8</v>
      </c>
      <c r="AB309" s="28">
        <v>12.3</v>
      </c>
      <c r="AC309" s="28"/>
      <c r="AD309">
        <v>1130</v>
      </c>
      <c r="AE309">
        <v>95</v>
      </c>
      <c r="AF309">
        <v>68</v>
      </c>
      <c r="AG309">
        <v>20</v>
      </c>
      <c r="AH309">
        <v>11</v>
      </c>
      <c r="AI309">
        <v>37</v>
      </c>
      <c r="AJ309" s="25"/>
      <c r="AK309" s="25"/>
      <c r="AL309" s="25"/>
      <c r="AM309" s="25"/>
      <c r="AN309" s="25"/>
      <c r="AO309" s="25"/>
      <c r="AP309">
        <v>1.171</v>
      </c>
      <c r="AS309">
        <v>0.063</v>
      </c>
      <c r="AW309">
        <v>0.039</v>
      </c>
    </row>
    <row r="310" spans="1:49" ht="12.75">
      <c r="A310" s="21">
        <v>37687</v>
      </c>
      <c r="B310" s="22">
        <v>66</v>
      </c>
      <c r="C310" s="23">
        <v>0.850694418</v>
      </c>
      <c r="D310" s="3">
        <v>0.850694418</v>
      </c>
      <c r="E310" s="24">
        <v>0</v>
      </c>
      <c r="F310">
        <v>39.52634842</v>
      </c>
      <c r="G310">
        <v>-76.85090607</v>
      </c>
      <c r="H310" s="25">
        <v>910.2</v>
      </c>
      <c r="I310">
        <f t="shared" si="25"/>
        <v>873.87</v>
      </c>
      <c r="J310">
        <f t="shared" si="26"/>
        <v>1228.87388165331</v>
      </c>
      <c r="K310">
        <f t="shared" si="27"/>
        <v>1440.7738816533101</v>
      </c>
      <c r="L310">
        <f t="shared" si="24"/>
        <v>1432.22788165331</v>
      </c>
      <c r="M310">
        <f t="shared" si="28"/>
        <v>1436.50088165331</v>
      </c>
      <c r="N310" s="25">
        <v>-0.4</v>
      </c>
      <c r="O310" s="25">
        <v>41.6</v>
      </c>
      <c r="P310">
        <v>28.8</v>
      </c>
      <c r="Q310">
        <f t="shared" si="29"/>
        <v>30.799999999999997</v>
      </c>
      <c r="AC310" s="28"/>
      <c r="AD310">
        <v>1067</v>
      </c>
      <c r="AE310">
        <v>94</v>
      </c>
      <c r="AF310">
        <v>54</v>
      </c>
      <c r="AG310">
        <v>28</v>
      </c>
      <c r="AH310">
        <v>11</v>
      </c>
      <c r="AI310">
        <v>26</v>
      </c>
      <c r="AJ310" s="25"/>
      <c r="AK310" s="25"/>
      <c r="AL310" s="25"/>
      <c r="AM310" s="25"/>
      <c r="AN310" s="25"/>
      <c r="AO310" s="25"/>
      <c r="AP310">
        <v>1.23</v>
      </c>
      <c r="AS310">
        <v>0.043</v>
      </c>
      <c r="AW310">
        <v>0.036</v>
      </c>
    </row>
    <row r="311" spans="1:49" ht="12.75">
      <c r="A311" s="21">
        <v>37687</v>
      </c>
      <c r="B311" s="22">
        <v>66</v>
      </c>
      <c r="C311" s="23">
        <v>0.85081017</v>
      </c>
      <c r="D311" s="3">
        <v>0.85081017</v>
      </c>
      <c r="E311" s="24">
        <v>0</v>
      </c>
      <c r="F311">
        <v>39.52915016</v>
      </c>
      <c r="G311">
        <v>-76.8417707</v>
      </c>
      <c r="H311" s="25">
        <v>909.9</v>
      </c>
      <c r="I311">
        <f t="shared" si="25"/>
        <v>873.5699999999999</v>
      </c>
      <c r="J311">
        <f t="shared" si="26"/>
        <v>1231.7251216799489</v>
      </c>
      <c r="K311">
        <f t="shared" si="27"/>
        <v>1443.625121679949</v>
      </c>
      <c r="L311">
        <f t="shared" si="24"/>
        <v>1435.079121679949</v>
      </c>
      <c r="M311">
        <f t="shared" si="28"/>
        <v>1439.352121679949</v>
      </c>
      <c r="N311" s="25">
        <v>-0.4</v>
      </c>
      <c r="O311" s="25">
        <v>41.9</v>
      </c>
      <c r="P311">
        <v>34.1</v>
      </c>
      <c r="Q311">
        <f t="shared" si="29"/>
        <v>31.450000000000003</v>
      </c>
      <c r="AC311" s="28"/>
      <c r="AD311">
        <v>1111</v>
      </c>
      <c r="AE311">
        <v>90</v>
      </c>
      <c r="AF311">
        <v>39</v>
      </c>
      <c r="AG311">
        <v>13</v>
      </c>
      <c r="AH311">
        <v>12</v>
      </c>
      <c r="AI311">
        <v>24</v>
      </c>
      <c r="AJ311" s="25"/>
      <c r="AK311" s="25"/>
      <c r="AL311" s="25"/>
      <c r="AM311" s="25"/>
      <c r="AN311" s="25"/>
      <c r="AO311" s="25"/>
      <c r="AP311">
        <v>1.249</v>
      </c>
      <c r="AS311">
        <v>0.031</v>
      </c>
      <c r="AW311">
        <v>0.034</v>
      </c>
    </row>
    <row r="312" spans="1:49" ht="12.75">
      <c r="A312" s="21">
        <v>37687</v>
      </c>
      <c r="B312" s="22">
        <v>66</v>
      </c>
      <c r="C312" s="23">
        <v>0.850925922</v>
      </c>
      <c r="D312" s="3">
        <v>0.850925922</v>
      </c>
      <c r="E312" s="24">
        <v>0</v>
      </c>
      <c r="F312">
        <v>39.53198624</v>
      </c>
      <c r="G312">
        <v>-76.83266826</v>
      </c>
      <c r="H312" s="25">
        <v>910.4</v>
      </c>
      <c r="I312">
        <f t="shared" si="25"/>
        <v>874.0699999999999</v>
      </c>
      <c r="J312">
        <f t="shared" si="26"/>
        <v>1226.9735987126505</v>
      </c>
      <c r="K312">
        <f t="shared" si="27"/>
        <v>1438.8735987126506</v>
      </c>
      <c r="L312">
        <f t="shared" si="24"/>
        <v>1430.3275987126506</v>
      </c>
      <c r="M312">
        <f t="shared" si="28"/>
        <v>1434.6005987126505</v>
      </c>
      <c r="N312" s="25">
        <v>-0.2</v>
      </c>
      <c r="O312" s="25">
        <v>41.4</v>
      </c>
      <c r="P312">
        <v>28.8</v>
      </c>
      <c r="Q312">
        <f t="shared" si="29"/>
        <v>31.450000000000003</v>
      </c>
      <c r="S312">
        <v>6.41E-06</v>
      </c>
      <c r="T312">
        <v>4.43E-06</v>
      </c>
      <c r="U312">
        <v>3.03E-06</v>
      </c>
      <c r="V312">
        <v>1.31E-06</v>
      </c>
      <c r="W312">
        <v>4.88E-07</v>
      </c>
      <c r="X312">
        <v>-1E-06</v>
      </c>
      <c r="Y312" s="28">
        <v>853.9</v>
      </c>
      <c r="Z312" s="28">
        <v>293.6</v>
      </c>
      <c r="AA312" s="28">
        <v>284.9</v>
      </c>
      <c r="AB312" s="28">
        <v>12.3</v>
      </c>
      <c r="AC312" s="28"/>
      <c r="AD312">
        <v>1110</v>
      </c>
      <c r="AE312">
        <v>95</v>
      </c>
      <c r="AF312">
        <v>69</v>
      </c>
      <c r="AG312">
        <v>17</v>
      </c>
      <c r="AH312">
        <v>8</v>
      </c>
      <c r="AI312">
        <v>31</v>
      </c>
      <c r="AJ312" s="25"/>
      <c r="AK312" s="25"/>
      <c r="AL312" s="25"/>
      <c r="AM312" s="25"/>
      <c r="AN312" s="25"/>
      <c r="AO312" s="25"/>
      <c r="AP312">
        <v>1.18</v>
      </c>
      <c r="AS312">
        <v>0.031</v>
      </c>
      <c r="AW312">
        <v>0.031</v>
      </c>
    </row>
    <row r="313" spans="1:49" ht="12.75">
      <c r="A313" s="21">
        <v>37687</v>
      </c>
      <c r="B313" s="22">
        <v>66</v>
      </c>
      <c r="C313" s="23">
        <v>0.851041675</v>
      </c>
      <c r="D313" s="3">
        <v>0.851041675</v>
      </c>
      <c r="E313" s="24">
        <v>0</v>
      </c>
      <c r="F313">
        <v>39.53472294</v>
      </c>
      <c r="G313">
        <v>-76.82367911</v>
      </c>
      <c r="H313" s="25">
        <v>911.7</v>
      </c>
      <c r="I313">
        <f t="shared" si="25"/>
        <v>875.37</v>
      </c>
      <c r="J313">
        <f t="shared" si="26"/>
        <v>1214.632348060339</v>
      </c>
      <c r="K313">
        <f t="shared" si="27"/>
        <v>1426.532348060339</v>
      </c>
      <c r="L313">
        <f t="shared" si="24"/>
        <v>1417.986348060339</v>
      </c>
      <c r="M313">
        <f t="shared" si="28"/>
        <v>1422.259348060339</v>
      </c>
      <c r="N313" s="25">
        <v>-0.2</v>
      </c>
      <c r="O313" s="25">
        <v>41.6</v>
      </c>
      <c r="P313">
        <v>33.1</v>
      </c>
      <c r="Q313">
        <f t="shared" si="29"/>
        <v>30.950000000000003</v>
      </c>
      <c r="AC313">
        <v>644</v>
      </c>
      <c r="AD313">
        <v>1063</v>
      </c>
      <c r="AE313">
        <v>105</v>
      </c>
      <c r="AF313">
        <v>58</v>
      </c>
      <c r="AG313">
        <v>25</v>
      </c>
      <c r="AH313">
        <v>7</v>
      </c>
      <c r="AI313">
        <v>35</v>
      </c>
      <c r="AJ313" s="25"/>
      <c r="AK313" s="25"/>
      <c r="AL313" s="25"/>
      <c r="AM313" s="25"/>
      <c r="AN313" s="25"/>
      <c r="AO313" s="25"/>
      <c r="AP313">
        <v>1.121</v>
      </c>
      <c r="AS313">
        <v>0.05</v>
      </c>
      <c r="AW313">
        <v>0.029</v>
      </c>
    </row>
    <row r="314" spans="1:49" ht="12.75">
      <c r="A314" s="21">
        <v>37687</v>
      </c>
      <c r="B314" s="22">
        <v>66</v>
      </c>
      <c r="C314" s="23">
        <v>0.851157427</v>
      </c>
      <c r="D314" s="3">
        <v>0.851157427</v>
      </c>
      <c r="E314" s="24">
        <v>0</v>
      </c>
      <c r="F314">
        <v>39.53731145</v>
      </c>
      <c r="G314">
        <v>-76.81474788</v>
      </c>
      <c r="H314" s="25">
        <v>911.6</v>
      </c>
      <c r="I314">
        <f t="shared" si="25"/>
        <v>875.27</v>
      </c>
      <c r="J314">
        <f t="shared" si="26"/>
        <v>1215.5810241309227</v>
      </c>
      <c r="K314">
        <f t="shared" si="27"/>
        <v>1427.4810241309228</v>
      </c>
      <c r="L314">
        <f t="shared" si="24"/>
        <v>1418.9350241309228</v>
      </c>
      <c r="M314">
        <f t="shared" si="28"/>
        <v>1423.2080241309227</v>
      </c>
      <c r="N314" s="25">
        <v>-0.1</v>
      </c>
      <c r="O314" s="25">
        <v>41.4</v>
      </c>
      <c r="P314">
        <v>29.3</v>
      </c>
      <c r="Q314">
        <f t="shared" si="29"/>
        <v>31.200000000000003</v>
      </c>
      <c r="AC314" s="28"/>
      <c r="AD314">
        <v>1026</v>
      </c>
      <c r="AE314">
        <v>99</v>
      </c>
      <c r="AF314">
        <v>45</v>
      </c>
      <c r="AG314">
        <v>23</v>
      </c>
      <c r="AH314">
        <v>10</v>
      </c>
      <c r="AI314">
        <v>28</v>
      </c>
      <c r="AJ314" s="25"/>
      <c r="AK314" s="25"/>
      <c r="AL314" s="25"/>
      <c r="AM314" s="25"/>
      <c r="AN314" s="25"/>
      <c r="AO314" s="25"/>
      <c r="AP314">
        <v>1.151</v>
      </c>
      <c r="AS314">
        <v>0.084</v>
      </c>
      <c r="AW314">
        <v>0.034</v>
      </c>
    </row>
    <row r="315" spans="1:49" ht="12.75">
      <c r="A315" s="21">
        <v>37687</v>
      </c>
      <c r="B315" s="22">
        <v>66</v>
      </c>
      <c r="C315" s="23">
        <v>0.851273119</v>
      </c>
      <c r="D315" s="3">
        <v>0.851273119</v>
      </c>
      <c r="E315" s="24">
        <v>0</v>
      </c>
      <c r="F315">
        <v>39.53987497</v>
      </c>
      <c r="G315">
        <v>-76.80571723</v>
      </c>
      <c r="H315" s="25">
        <v>910.9</v>
      </c>
      <c r="I315">
        <f t="shared" si="25"/>
        <v>874.5699999999999</v>
      </c>
      <c r="J315">
        <f t="shared" si="26"/>
        <v>1222.2247930131882</v>
      </c>
      <c r="K315">
        <f t="shared" si="27"/>
        <v>1434.1247930131883</v>
      </c>
      <c r="L315">
        <f t="shared" si="24"/>
        <v>1425.5787930131883</v>
      </c>
      <c r="M315">
        <f t="shared" si="28"/>
        <v>1429.8517930131884</v>
      </c>
      <c r="N315" s="25">
        <v>0.2</v>
      </c>
      <c r="O315" s="25">
        <v>40.3</v>
      </c>
      <c r="P315">
        <v>33.1</v>
      </c>
      <c r="Q315">
        <f t="shared" si="29"/>
        <v>31.200000000000003</v>
      </c>
      <c r="S315">
        <v>5.39E-06</v>
      </c>
      <c r="T315">
        <v>3.88E-06</v>
      </c>
      <c r="U315">
        <v>3.49E-06</v>
      </c>
      <c r="V315">
        <v>1.36E-06</v>
      </c>
      <c r="W315">
        <v>5.24E-07</v>
      </c>
      <c r="X315">
        <v>-1.01E-06</v>
      </c>
      <c r="Y315" s="28">
        <v>854.8</v>
      </c>
      <c r="Z315" s="28">
        <v>293.6</v>
      </c>
      <c r="AA315" s="28">
        <v>284.9</v>
      </c>
      <c r="AB315" s="28">
        <v>12.3</v>
      </c>
      <c r="AC315" s="28"/>
      <c r="AD315">
        <v>968</v>
      </c>
      <c r="AE315">
        <v>96</v>
      </c>
      <c r="AF315">
        <v>62</v>
      </c>
      <c r="AG315">
        <v>19</v>
      </c>
      <c r="AH315">
        <v>11</v>
      </c>
      <c r="AI315">
        <v>32</v>
      </c>
      <c r="AJ315" s="25"/>
      <c r="AK315" s="25"/>
      <c r="AL315" s="25"/>
      <c r="AM315" s="25"/>
      <c r="AN315" s="25"/>
      <c r="AO315" s="25"/>
      <c r="AP315">
        <v>1.25</v>
      </c>
      <c r="AR315">
        <v>185.1157532</v>
      </c>
      <c r="AS315">
        <v>0.081</v>
      </c>
      <c r="AU315">
        <v>0.09169435501</v>
      </c>
      <c r="AW315">
        <v>0.037</v>
      </c>
    </row>
    <row r="316" spans="1:49" ht="12.75">
      <c r="A316" s="21">
        <v>37687</v>
      </c>
      <c r="B316" s="22">
        <v>66</v>
      </c>
      <c r="C316" s="23">
        <v>0.851388872</v>
      </c>
      <c r="D316" s="3">
        <v>0.851388872</v>
      </c>
      <c r="E316" s="24">
        <v>0</v>
      </c>
      <c r="F316">
        <v>39.54235949</v>
      </c>
      <c r="G316">
        <v>-76.79672407</v>
      </c>
      <c r="H316" s="25">
        <v>910.2</v>
      </c>
      <c r="I316">
        <f t="shared" si="25"/>
        <v>873.87</v>
      </c>
      <c r="J316">
        <f t="shared" si="26"/>
        <v>1228.87388165331</v>
      </c>
      <c r="K316">
        <f t="shared" si="27"/>
        <v>1440.7738816533101</v>
      </c>
      <c r="L316">
        <f t="shared" si="24"/>
        <v>1432.22788165331</v>
      </c>
      <c r="M316">
        <f t="shared" si="28"/>
        <v>1436.50088165331</v>
      </c>
      <c r="N316" s="25">
        <v>-0.2</v>
      </c>
      <c r="O316" s="25">
        <v>39.9</v>
      </c>
      <c r="P316">
        <v>28.3</v>
      </c>
      <c r="Q316">
        <f t="shared" si="29"/>
        <v>30.700000000000003</v>
      </c>
      <c r="AC316" s="28"/>
      <c r="AD316">
        <v>1028</v>
      </c>
      <c r="AE316">
        <v>84</v>
      </c>
      <c r="AF316">
        <v>60</v>
      </c>
      <c r="AG316">
        <v>23</v>
      </c>
      <c r="AH316">
        <v>9</v>
      </c>
      <c r="AI316">
        <v>27</v>
      </c>
      <c r="AJ316" s="25"/>
      <c r="AK316" s="25"/>
      <c r="AL316" s="25"/>
      <c r="AM316" s="25"/>
      <c r="AN316" s="25"/>
      <c r="AO316" s="25"/>
      <c r="AP316">
        <v>1.291</v>
      </c>
      <c r="AR316">
        <v>193.3252716</v>
      </c>
      <c r="AS316">
        <v>0.061</v>
      </c>
      <c r="AU316">
        <v>0.05036306381</v>
      </c>
      <c r="AW316">
        <v>0.036</v>
      </c>
    </row>
    <row r="317" spans="1:49" ht="12.75">
      <c r="A317" s="21">
        <v>37687</v>
      </c>
      <c r="B317" s="22">
        <v>66</v>
      </c>
      <c r="C317" s="23">
        <v>0.851504624</v>
      </c>
      <c r="D317" s="3">
        <v>0.851504624</v>
      </c>
      <c r="E317" s="24">
        <v>0</v>
      </c>
      <c r="F317">
        <v>39.54470549</v>
      </c>
      <c r="G317">
        <v>-76.78772092</v>
      </c>
      <c r="H317" s="25">
        <v>910.2</v>
      </c>
      <c r="I317">
        <f t="shared" si="25"/>
        <v>873.87</v>
      </c>
      <c r="J317">
        <f t="shared" si="26"/>
        <v>1228.87388165331</v>
      </c>
      <c r="K317">
        <f t="shared" si="27"/>
        <v>1440.7738816533101</v>
      </c>
      <c r="L317">
        <f t="shared" si="24"/>
        <v>1432.22788165331</v>
      </c>
      <c r="M317">
        <f t="shared" si="28"/>
        <v>1436.50088165331</v>
      </c>
      <c r="N317" s="25">
        <v>-0.2</v>
      </c>
      <c r="O317" s="25">
        <v>39.8</v>
      </c>
      <c r="P317">
        <v>32.6</v>
      </c>
      <c r="Q317">
        <f t="shared" si="29"/>
        <v>30.450000000000003</v>
      </c>
      <c r="AC317" s="28"/>
      <c r="AD317">
        <v>988</v>
      </c>
      <c r="AE317">
        <v>84</v>
      </c>
      <c r="AF317">
        <v>62</v>
      </c>
      <c r="AG317">
        <v>15</v>
      </c>
      <c r="AH317">
        <v>12</v>
      </c>
      <c r="AI317">
        <v>31</v>
      </c>
      <c r="AJ317" s="25"/>
      <c r="AK317" s="25"/>
      <c r="AL317" s="25"/>
      <c r="AM317" s="25"/>
      <c r="AN317" s="25"/>
      <c r="AO317" s="25"/>
      <c r="AP317">
        <v>1.188</v>
      </c>
      <c r="AR317">
        <v>198.8596191</v>
      </c>
      <c r="AS317">
        <v>0.056</v>
      </c>
      <c r="AU317">
        <v>0.06396885961</v>
      </c>
      <c r="AW317">
        <v>0.035</v>
      </c>
    </row>
    <row r="318" spans="1:49" ht="12.75">
      <c r="A318" s="21">
        <v>37687</v>
      </c>
      <c r="B318" s="22">
        <v>66</v>
      </c>
      <c r="C318" s="23">
        <v>0.851620376</v>
      </c>
      <c r="D318" s="3">
        <v>0.851620376</v>
      </c>
      <c r="E318" s="24">
        <v>0</v>
      </c>
      <c r="F318">
        <v>39.54693847</v>
      </c>
      <c r="G318">
        <v>-76.77872879</v>
      </c>
      <c r="H318" s="25">
        <v>911.3</v>
      </c>
      <c r="I318">
        <f t="shared" si="25"/>
        <v>874.9699999999999</v>
      </c>
      <c r="J318">
        <f t="shared" si="26"/>
        <v>1218.427702798988</v>
      </c>
      <c r="K318">
        <f t="shared" si="27"/>
        <v>1430.3277027989882</v>
      </c>
      <c r="L318">
        <f t="shared" si="24"/>
        <v>1421.7817027989881</v>
      </c>
      <c r="M318">
        <f t="shared" si="28"/>
        <v>1426.0547027989883</v>
      </c>
      <c r="N318" s="25">
        <v>0.1</v>
      </c>
      <c r="O318" s="25">
        <v>39.7</v>
      </c>
      <c r="P318">
        <v>24.2</v>
      </c>
      <c r="Q318">
        <f t="shared" si="29"/>
        <v>28.4</v>
      </c>
      <c r="S318">
        <v>6.12E-06</v>
      </c>
      <c r="T318">
        <v>4.12E-06</v>
      </c>
      <c r="U318">
        <v>3.06E-06</v>
      </c>
      <c r="V318">
        <v>1.27E-06</v>
      </c>
      <c r="W318">
        <v>5.41E-07</v>
      </c>
      <c r="X318">
        <v>-9.2E-07</v>
      </c>
      <c r="Y318" s="28">
        <v>854.1</v>
      </c>
      <c r="Z318" s="28">
        <v>293.5</v>
      </c>
      <c r="AA318" s="28">
        <v>284.9</v>
      </c>
      <c r="AB318" s="28">
        <v>12.3</v>
      </c>
      <c r="AC318" s="28"/>
      <c r="AD318">
        <v>992</v>
      </c>
      <c r="AE318">
        <v>105</v>
      </c>
      <c r="AF318">
        <v>41</v>
      </c>
      <c r="AG318">
        <v>20</v>
      </c>
      <c r="AH318">
        <v>6</v>
      </c>
      <c r="AI318">
        <v>31</v>
      </c>
      <c r="AJ318" s="25"/>
      <c r="AK318" s="25"/>
      <c r="AL318" s="25"/>
      <c r="AM318" s="25"/>
      <c r="AN318" s="25"/>
      <c r="AO318" s="25"/>
      <c r="AP318">
        <v>1.223</v>
      </c>
      <c r="AR318">
        <v>212.5720673</v>
      </c>
      <c r="AS318">
        <v>0.051</v>
      </c>
      <c r="AU318">
        <v>0.1604010165</v>
      </c>
      <c r="AW318">
        <v>0.033</v>
      </c>
    </row>
    <row r="319" spans="1:49" ht="12.75">
      <c r="A319" s="21">
        <v>37687</v>
      </c>
      <c r="B319" s="22">
        <v>66</v>
      </c>
      <c r="C319" s="23">
        <v>0.851736128</v>
      </c>
      <c r="D319" s="3">
        <v>0.851736128</v>
      </c>
      <c r="E319" s="24">
        <v>0</v>
      </c>
      <c r="F319">
        <v>39.54918052</v>
      </c>
      <c r="G319">
        <v>-76.76946054</v>
      </c>
      <c r="H319" s="25">
        <v>911.7</v>
      </c>
      <c r="I319">
        <f t="shared" si="25"/>
        <v>875.37</v>
      </c>
      <c r="J319">
        <f t="shared" si="26"/>
        <v>1214.632348060339</v>
      </c>
      <c r="K319">
        <f t="shared" si="27"/>
        <v>1426.532348060339</v>
      </c>
      <c r="L319">
        <f t="shared" si="24"/>
        <v>1417.986348060339</v>
      </c>
      <c r="M319">
        <f t="shared" si="28"/>
        <v>1422.259348060339</v>
      </c>
      <c r="N319" s="25">
        <v>0.1</v>
      </c>
      <c r="O319" s="25">
        <v>39.5</v>
      </c>
      <c r="P319">
        <v>30.9</v>
      </c>
      <c r="Q319">
        <f t="shared" si="29"/>
        <v>27.549999999999997</v>
      </c>
      <c r="AC319">
        <v>896</v>
      </c>
      <c r="AD319">
        <v>928</v>
      </c>
      <c r="AE319">
        <v>84</v>
      </c>
      <c r="AF319">
        <v>47</v>
      </c>
      <c r="AG319">
        <v>19</v>
      </c>
      <c r="AH319">
        <v>7</v>
      </c>
      <c r="AI319">
        <v>28</v>
      </c>
      <c r="AJ319" s="25"/>
      <c r="AK319" s="25"/>
      <c r="AL319" s="25"/>
      <c r="AM319" s="25"/>
      <c r="AN319" s="25"/>
      <c r="AO319" s="25"/>
      <c r="AP319">
        <v>1.241</v>
      </c>
      <c r="AR319">
        <v>212.5720673</v>
      </c>
      <c r="AS319">
        <v>0.056</v>
      </c>
      <c r="AU319">
        <v>0.1604010165</v>
      </c>
      <c r="AW319">
        <v>0.031</v>
      </c>
    </row>
    <row r="320" spans="1:49" ht="12.75">
      <c r="A320" s="21">
        <v>37687</v>
      </c>
      <c r="B320" s="22">
        <v>66</v>
      </c>
      <c r="C320" s="23">
        <v>0.851851881</v>
      </c>
      <c r="D320" s="3">
        <v>0.851851881</v>
      </c>
      <c r="E320" s="24">
        <v>0</v>
      </c>
      <c r="F320">
        <v>39.55135809</v>
      </c>
      <c r="G320">
        <v>-76.7601011</v>
      </c>
      <c r="H320" s="25">
        <v>912</v>
      </c>
      <c r="I320">
        <f t="shared" si="25"/>
        <v>875.67</v>
      </c>
      <c r="J320">
        <f t="shared" si="26"/>
        <v>1211.7869699582113</v>
      </c>
      <c r="K320">
        <f t="shared" si="27"/>
        <v>1423.6869699582114</v>
      </c>
      <c r="L320">
        <f t="shared" si="24"/>
        <v>1415.1409699582114</v>
      </c>
      <c r="M320">
        <f t="shared" si="28"/>
        <v>1419.4139699582115</v>
      </c>
      <c r="N320" s="25">
        <v>0.3</v>
      </c>
      <c r="O320" s="25">
        <v>39.2</v>
      </c>
      <c r="P320">
        <v>28.3</v>
      </c>
      <c r="Q320">
        <f t="shared" si="29"/>
        <v>29.6</v>
      </c>
      <c r="AC320" s="28"/>
      <c r="AD320">
        <v>859</v>
      </c>
      <c r="AE320">
        <v>84</v>
      </c>
      <c r="AF320">
        <v>44</v>
      </c>
      <c r="AG320">
        <v>20</v>
      </c>
      <c r="AH320">
        <v>11</v>
      </c>
      <c r="AI320">
        <v>35</v>
      </c>
      <c r="AJ320" s="25"/>
      <c r="AK320" s="25"/>
      <c r="AL320" s="25"/>
      <c r="AM320" s="25"/>
      <c r="AN320" s="25"/>
      <c r="AO320" s="25"/>
      <c r="AP320">
        <v>1.281</v>
      </c>
      <c r="AR320">
        <v>211.2927094</v>
      </c>
      <c r="AS320">
        <v>0.066</v>
      </c>
      <c r="AU320">
        <v>0.2009259313</v>
      </c>
      <c r="AW320">
        <v>0.033</v>
      </c>
    </row>
    <row r="321" spans="1:49" ht="12.75">
      <c r="A321" s="21">
        <v>37687</v>
      </c>
      <c r="B321" s="22">
        <v>66</v>
      </c>
      <c r="C321" s="23">
        <v>0.851967573</v>
      </c>
      <c r="D321" s="3">
        <v>0.851967573</v>
      </c>
      <c r="E321" s="24">
        <v>0</v>
      </c>
      <c r="F321">
        <v>39.55352178</v>
      </c>
      <c r="G321">
        <v>-76.75075701</v>
      </c>
      <c r="H321" s="25">
        <v>910.4</v>
      </c>
      <c r="I321">
        <f t="shared" si="25"/>
        <v>874.0699999999999</v>
      </c>
      <c r="J321">
        <f t="shared" si="26"/>
        <v>1226.9735987126505</v>
      </c>
      <c r="K321">
        <f t="shared" si="27"/>
        <v>1438.8735987126506</v>
      </c>
      <c r="L321">
        <f t="shared" si="24"/>
        <v>1430.3275987126506</v>
      </c>
      <c r="M321">
        <f t="shared" si="28"/>
        <v>1434.6005987126505</v>
      </c>
      <c r="N321" s="25">
        <v>-0.2</v>
      </c>
      <c r="O321" s="25">
        <v>39.4</v>
      </c>
      <c r="P321">
        <v>31.1</v>
      </c>
      <c r="Q321">
        <f t="shared" si="29"/>
        <v>29.700000000000003</v>
      </c>
      <c r="S321">
        <v>5.45E-06</v>
      </c>
      <c r="T321">
        <v>3.24E-06</v>
      </c>
      <c r="U321">
        <v>2.69E-06</v>
      </c>
      <c r="V321">
        <v>1.27E-06</v>
      </c>
      <c r="W321">
        <v>4.33E-07</v>
      </c>
      <c r="X321">
        <v>-8.54E-07</v>
      </c>
      <c r="Y321" s="28">
        <v>855.1</v>
      </c>
      <c r="Z321" s="28">
        <v>293.5</v>
      </c>
      <c r="AA321" s="28">
        <v>284.9</v>
      </c>
      <c r="AB321" s="28">
        <v>12.5</v>
      </c>
      <c r="AC321" s="28"/>
      <c r="AD321">
        <v>934</v>
      </c>
      <c r="AE321">
        <v>112</v>
      </c>
      <c r="AF321">
        <v>48</v>
      </c>
      <c r="AG321">
        <v>12</v>
      </c>
      <c r="AH321">
        <v>9</v>
      </c>
      <c r="AI321">
        <v>33</v>
      </c>
      <c r="AJ321" s="25"/>
      <c r="AK321" s="25"/>
      <c r="AL321" s="25"/>
      <c r="AM321" s="25"/>
      <c r="AN321" s="25"/>
      <c r="AO321" s="25"/>
      <c r="AP321">
        <v>1.3</v>
      </c>
      <c r="AR321">
        <v>212.9984283</v>
      </c>
      <c r="AS321">
        <v>0.072</v>
      </c>
      <c r="AU321">
        <v>0.1649598479</v>
      </c>
      <c r="AW321">
        <v>0.036</v>
      </c>
    </row>
    <row r="322" spans="1:49" ht="12.75">
      <c r="A322" s="21">
        <v>37687</v>
      </c>
      <c r="B322" s="22">
        <v>66</v>
      </c>
      <c r="C322" s="23">
        <v>0.852083325</v>
      </c>
      <c r="D322" s="3">
        <v>0.852083325</v>
      </c>
      <c r="E322" s="24">
        <v>0</v>
      </c>
      <c r="F322">
        <v>39.55569659</v>
      </c>
      <c r="G322">
        <v>-76.7415743</v>
      </c>
      <c r="H322" s="25">
        <v>910.2</v>
      </c>
      <c r="I322">
        <f t="shared" si="25"/>
        <v>873.87</v>
      </c>
      <c r="J322">
        <f t="shared" si="26"/>
        <v>1228.87388165331</v>
      </c>
      <c r="K322">
        <f t="shared" si="27"/>
        <v>1440.7738816533101</v>
      </c>
      <c r="L322">
        <f t="shared" si="24"/>
        <v>1432.22788165331</v>
      </c>
      <c r="M322">
        <f t="shared" si="28"/>
        <v>1436.50088165331</v>
      </c>
      <c r="N322" s="25">
        <v>-0.3</v>
      </c>
      <c r="O322" s="25">
        <v>39.3</v>
      </c>
      <c r="P322">
        <v>27.7</v>
      </c>
      <c r="Q322">
        <f t="shared" si="29"/>
        <v>29.4</v>
      </c>
      <c r="AC322" s="28"/>
      <c r="AD322">
        <v>963</v>
      </c>
      <c r="AE322">
        <v>93</v>
      </c>
      <c r="AF322">
        <v>44</v>
      </c>
      <c r="AG322">
        <v>26</v>
      </c>
      <c r="AH322">
        <v>8</v>
      </c>
      <c r="AI322">
        <v>33</v>
      </c>
      <c r="AJ322" s="25"/>
      <c r="AK322" s="25"/>
      <c r="AL322" s="25"/>
      <c r="AM322" s="25"/>
      <c r="AN322" s="25"/>
      <c r="AO322" s="25"/>
      <c r="AP322">
        <v>1.231</v>
      </c>
      <c r="AR322">
        <v>210.2980499</v>
      </c>
      <c r="AS322">
        <v>0.075</v>
      </c>
      <c r="AU322">
        <v>0.1399811804</v>
      </c>
      <c r="AW322">
        <v>0.039</v>
      </c>
    </row>
    <row r="323" spans="1:49" ht="12.75">
      <c r="A323" s="21">
        <v>37687</v>
      </c>
      <c r="B323" s="22">
        <v>66</v>
      </c>
      <c r="C323" s="23">
        <v>0.852199078</v>
      </c>
      <c r="D323" s="3">
        <v>0.852199078</v>
      </c>
      <c r="E323" s="24">
        <v>0</v>
      </c>
      <c r="F323">
        <v>39.55788825</v>
      </c>
      <c r="G323">
        <v>-76.73233052</v>
      </c>
      <c r="H323" s="25">
        <v>911.8</v>
      </c>
      <c r="I323">
        <f t="shared" si="25"/>
        <v>875.4699999999999</v>
      </c>
      <c r="J323">
        <f t="shared" si="26"/>
        <v>1213.6837803578626</v>
      </c>
      <c r="K323">
        <f t="shared" si="27"/>
        <v>1425.5837803578627</v>
      </c>
      <c r="L323">
        <f t="shared" si="24"/>
        <v>1417.0377803578626</v>
      </c>
      <c r="M323">
        <f t="shared" si="28"/>
        <v>1421.3107803578628</v>
      </c>
      <c r="N323" s="25">
        <v>-0.3</v>
      </c>
      <c r="O323" s="25">
        <v>39.1</v>
      </c>
      <c r="P323">
        <v>32.6</v>
      </c>
      <c r="Q323">
        <f t="shared" si="29"/>
        <v>30.15</v>
      </c>
      <c r="AC323" s="28"/>
      <c r="AD323">
        <v>965</v>
      </c>
      <c r="AE323">
        <v>91</v>
      </c>
      <c r="AF323">
        <v>41</v>
      </c>
      <c r="AG323">
        <v>19</v>
      </c>
      <c r="AH323">
        <v>7</v>
      </c>
      <c r="AI323">
        <v>27</v>
      </c>
      <c r="AJ323" s="25"/>
      <c r="AK323" s="25"/>
      <c r="AL323" s="25"/>
      <c r="AM323" s="25"/>
      <c r="AN323" s="25"/>
      <c r="AO323" s="25"/>
      <c r="AP323">
        <v>1.211</v>
      </c>
      <c r="AR323">
        <v>214.166153</v>
      </c>
      <c r="AS323">
        <v>0.043</v>
      </c>
      <c r="AU323">
        <v>0.06660787761</v>
      </c>
      <c r="AW323">
        <v>0.037</v>
      </c>
    </row>
    <row r="324" spans="1:49" ht="12.75">
      <c r="A324" s="21">
        <v>37687</v>
      </c>
      <c r="B324" s="22">
        <v>66</v>
      </c>
      <c r="C324" s="23">
        <v>0.85231483</v>
      </c>
      <c r="D324" s="3">
        <v>0.85231483</v>
      </c>
      <c r="E324" s="24">
        <v>0</v>
      </c>
      <c r="F324">
        <v>39.5600228</v>
      </c>
      <c r="G324">
        <v>-76.72301391</v>
      </c>
      <c r="H324" s="25">
        <v>913.7</v>
      </c>
      <c r="I324">
        <f t="shared" si="25"/>
        <v>877.37</v>
      </c>
      <c r="J324">
        <f t="shared" si="26"/>
        <v>1195.681551077252</v>
      </c>
      <c r="K324">
        <f t="shared" si="27"/>
        <v>1407.581551077252</v>
      </c>
      <c r="L324">
        <f t="shared" si="24"/>
        <v>1399.035551077252</v>
      </c>
      <c r="M324">
        <f t="shared" si="28"/>
        <v>1403.308551077252</v>
      </c>
      <c r="N324" s="25">
        <v>0.4</v>
      </c>
      <c r="O324" s="25">
        <v>39.1</v>
      </c>
      <c r="P324">
        <v>27.4</v>
      </c>
      <c r="Q324">
        <f t="shared" si="29"/>
        <v>30</v>
      </c>
      <c r="S324">
        <v>5.41E-06</v>
      </c>
      <c r="T324">
        <v>3.51E-06</v>
      </c>
      <c r="U324">
        <v>2.58E-06</v>
      </c>
      <c r="V324">
        <v>1.34E-06</v>
      </c>
      <c r="W324">
        <v>5.22E-07</v>
      </c>
      <c r="X324">
        <v>-1.02E-06</v>
      </c>
      <c r="Y324" s="28">
        <v>855.3</v>
      </c>
      <c r="Z324" s="28">
        <v>293.5</v>
      </c>
      <c r="AA324" s="28">
        <v>284.9</v>
      </c>
      <c r="AB324" s="28">
        <v>12.7</v>
      </c>
      <c r="AC324" s="28"/>
      <c r="AD324">
        <v>1040</v>
      </c>
      <c r="AE324">
        <v>85</v>
      </c>
      <c r="AF324">
        <v>65</v>
      </c>
      <c r="AG324">
        <v>23</v>
      </c>
      <c r="AH324">
        <v>8</v>
      </c>
      <c r="AI324">
        <v>32</v>
      </c>
      <c r="AJ324" s="25"/>
      <c r="AK324" s="25"/>
      <c r="AL324" s="25"/>
      <c r="AM324" s="25"/>
      <c r="AN324" s="25"/>
      <c r="AO324" s="25"/>
      <c r="AP324">
        <v>1.19</v>
      </c>
      <c r="AR324">
        <v>206.5763397</v>
      </c>
      <c r="AS324">
        <v>0.042</v>
      </c>
      <c r="AU324">
        <v>-0.02876866981</v>
      </c>
      <c r="AW324">
        <v>0.036</v>
      </c>
    </row>
    <row r="325" spans="1:49" ht="12.75">
      <c r="A325" s="21">
        <v>37687</v>
      </c>
      <c r="B325" s="22">
        <v>66</v>
      </c>
      <c r="C325" s="23">
        <v>0.852430582</v>
      </c>
      <c r="D325" s="3">
        <v>0.852430582</v>
      </c>
      <c r="E325" s="24">
        <v>0</v>
      </c>
      <c r="F325">
        <v>39.56223213</v>
      </c>
      <c r="G325">
        <v>-76.71356112</v>
      </c>
      <c r="H325" s="25">
        <v>915.2</v>
      </c>
      <c r="I325">
        <f t="shared" si="25"/>
        <v>878.87</v>
      </c>
      <c r="J325">
        <f t="shared" si="26"/>
        <v>1181.4967812430675</v>
      </c>
      <c r="K325">
        <f t="shared" si="27"/>
        <v>1393.3967812430676</v>
      </c>
      <c r="L325">
        <f t="shared" si="24"/>
        <v>1384.8507812430676</v>
      </c>
      <c r="M325">
        <f t="shared" si="28"/>
        <v>1389.1237812430677</v>
      </c>
      <c r="N325" s="25">
        <v>0.8</v>
      </c>
      <c r="O325" s="25">
        <v>38.6</v>
      </c>
      <c r="P325">
        <v>32.1</v>
      </c>
      <c r="Q325">
        <f t="shared" si="29"/>
        <v>29.75</v>
      </c>
      <c r="AC325">
        <v>466</v>
      </c>
      <c r="AD325">
        <v>911</v>
      </c>
      <c r="AE325">
        <v>71</v>
      </c>
      <c r="AF325">
        <v>60</v>
      </c>
      <c r="AG325">
        <v>22</v>
      </c>
      <c r="AH325">
        <v>8</v>
      </c>
      <c r="AI325">
        <v>26</v>
      </c>
      <c r="AJ325" s="25"/>
      <c r="AK325" s="25"/>
      <c r="AL325" s="25"/>
      <c r="AM325" s="25"/>
      <c r="AN325" s="25"/>
      <c r="AO325" s="25"/>
      <c r="AP325">
        <v>1.261</v>
      </c>
      <c r="AR325">
        <v>206.9964752</v>
      </c>
      <c r="AS325">
        <v>0.051</v>
      </c>
      <c r="AU325">
        <v>0.007361302618</v>
      </c>
      <c r="AW325">
        <v>0.032</v>
      </c>
    </row>
    <row r="326" spans="1:49" ht="12.75">
      <c r="A326" s="21">
        <v>37687</v>
      </c>
      <c r="B326" s="22">
        <v>66</v>
      </c>
      <c r="C326" s="23">
        <v>0.852546275</v>
      </c>
      <c r="D326" s="3">
        <v>0.852546275</v>
      </c>
      <c r="E326" s="24">
        <v>0</v>
      </c>
      <c r="F326">
        <v>39.56420827</v>
      </c>
      <c r="G326">
        <v>-76.70420931</v>
      </c>
      <c r="H326" s="25">
        <v>915.4</v>
      </c>
      <c r="I326">
        <f t="shared" si="25"/>
        <v>879.0699999999999</v>
      </c>
      <c r="J326">
        <f t="shared" si="26"/>
        <v>1179.6073080169444</v>
      </c>
      <c r="K326">
        <f t="shared" si="27"/>
        <v>1391.5073080169445</v>
      </c>
      <c r="L326">
        <f t="shared" si="24"/>
        <v>1382.9613080169445</v>
      </c>
      <c r="M326">
        <f t="shared" si="28"/>
        <v>1387.2343080169444</v>
      </c>
      <c r="N326" s="25">
        <v>0.4</v>
      </c>
      <c r="O326" s="25">
        <v>38.4</v>
      </c>
      <c r="P326">
        <v>29.3</v>
      </c>
      <c r="Q326">
        <f t="shared" si="29"/>
        <v>30.700000000000003</v>
      </c>
      <c r="AC326" s="28"/>
      <c r="AD326">
        <v>925</v>
      </c>
      <c r="AE326">
        <v>84</v>
      </c>
      <c r="AF326">
        <v>55</v>
      </c>
      <c r="AG326">
        <v>24</v>
      </c>
      <c r="AH326">
        <v>9</v>
      </c>
      <c r="AI326">
        <v>34</v>
      </c>
      <c r="AJ326" s="25"/>
      <c r="AK326" s="25"/>
      <c r="AL326" s="25"/>
      <c r="AM326" s="25"/>
      <c r="AN326" s="25"/>
      <c r="AO326" s="25"/>
      <c r="AP326">
        <v>1.282</v>
      </c>
      <c r="AR326">
        <v>213.1083527</v>
      </c>
      <c r="AS326">
        <v>0.033</v>
      </c>
      <c r="AU326">
        <v>-0.08354183286</v>
      </c>
      <c r="AW326">
        <v>0.031</v>
      </c>
    </row>
    <row r="327" spans="1:49" ht="12.75">
      <c r="A327" s="21">
        <v>37687</v>
      </c>
      <c r="B327" s="22">
        <v>66</v>
      </c>
      <c r="C327" s="23">
        <v>0.852662027</v>
      </c>
      <c r="D327" s="3">
        <v>0.852662027</v>
      </c>
      <c r="E327" s="24">
        <v>0</v>
      </c>
      <c r="F327">
        <v>39.56596551</v>
      </c>
      <c r="G327">
        <v>-76.69460503</v>
      </c>
      <c r="H327" s="25">
        <v>913.2</v>
      </c>
      <c r="I327">
        <f t="shared" si="25"/>
        <v>876.87</v>
      </c>
      <c r="J327">
        <f t="shared" si="26"/>
        <v>1200.415197326834</v>
      </c>
      <c r="K327">
        <f t="shared" si="27"/>
        <v>1412.315197326834</v>
      </c>
      <c r="L327">
        <f t="shared" si="24"/>
        <v>1403.769197326834</v>
      </c>
      <c r="M327">
        <f t="shared" si="28"/>
        <v>1408.042197326834</v>
      </c>
      <c r="N327" s="25">
        <v>-0.3</v>
      </c>
      <c r="O327" s="25">
        <v>38.2</v>
      </c>
      <c r="P327">
        <v>32.6</v>
      </c>
      <c r="Q327">
        <f t="shared" si="29"/>
        <v>30.950000000000003</v>
      </c>
      <c r="S327">
        <v>4.65E-06</v>
      </c>
      <c r="T327">
        <v>3.18E-06</v>
      </c>
      <c r="U327">
        <v>2.77E-06</v>
      </c>
      <c r="V327">
        <v>1.26E-06</v>
      </c>
      <c r="W327">
        <v>4.74E-07</v>
      </c>
      <c r="X327">
        <v>-9.33E-07</v>
      </c>
      <c r="Y327" s="28">
        <v>858.2</v>
      </c>
      <c r="Z327" s="28">
        <v>293.5</v>
      </c>
      <c r="AA327" s="28">
        <v>284.9</v>
      </c>
      <c r="AB327" s="28">
        <v>12.9</v>
      </c>
      <c r="AC327" s="28"/>
      <c r="AD327">
        <v>922</v>
      </c>
      <c r="AE327">
        <v>94</v>
      </c>
      <c r="AF327">
        <v>61</v>
      </c>
      <c r="AG327">
        <v>20</v>
      </c>
      <c r="AH327">
        <v>6</v>
      </c>
      <c r="AI327">
        <v>26</v>
      </c>
      <c r="AJ327" s="25"/>
      <c r="AK327" s="25"/>
      <c r="AL327" s="25"/>
      <c r="AM327" s="25"/>
      <c r="AN327" s="25"/>
      <c r="AO327" s="25"/>
      <c r="AP327">
        <v>1.241</v>
      </c>
      <c r="AR327">
        <v>219.4562378</v>
      </c>
      <c r="AS327">
        <v>0.062</v>
      </c>
      <c r="AU327">
        <v>-0.08379882574</v>
      </c>
      <c r="AW327">
        <v>0.038</v>
      </c>
    </row>
    <row r="328" spans="1:49" ht="12.75">
      <c r="A328" s="21">
        <v>37687</v>
      </c>
      <c r="B328" s="22">
        <v>66</v>
      </c>
      <c r="C328" s="23">
        <v>0.852777779</v>
      </c>
      <c r="D328" s="3">
        <v>0.852777779</v>
      </c>
      <c r="E328" s="24">
        <v>0</v>
      </c>
      <c r="F328">
        <v>39.56766992</v>
      </c>
      <c r="G328">
        <v>-76.68504577</v>
      </c>
      <c r="H328" s="25">
        <v>912.7</v>
      </c>
      <c r="I328">
        <f t="shared" si="25"/>
        <v>876.37</v>
      </c>
      <c r="J328">
        <f t="shared" si="26"/>
        <v>1205.1515435185268</v>
      </c>
      <c r="K328">
        <f t="shared" si="27"/>
        <v>1417.0515435185268</v>
      </c>
      <c r="L328">
        <f t="shared" si="24"/>
        <v>1408.5055435185268</v>
      </c>
      <c r="M328">
        <f t="shared" si="28"/>
        <v>1412.778543518527</v>
      </c>
      <c r="N328" s="25">
        <v>-0.1</v>
      </c>
      <c r="O328" s="25">
        <v>38.4</v>
      </c>
      <c r="P328">
        <v>27.7</v>
      </c>
      <c r="Q328">
        <f t="shared" si="29"/>
        <v>30.15</v>
      </c>
      <c r="AC328" s="28"/>
      <c r="AD328">
        <v>967</v>
      </c>
      <c r="AE328">
        <v>76</v>
      </c>
      <c r="AF328">
        <v>58</v>
      </c>
      <c r="AG328">
        <v>21</v>
      </c>
      <c r="AH328">
        <v>9</v>
      </c>
      <c r="AI328">
        <v>32</v>
      </c>
      <c r="AJ328" s="25"/>
      <c r="AK328" s="25"/>
      <c r="AL328" s="25"/>
      <c r="AM328" s="25"/>
      <c r="AN328" s="25"/>
      <c r="AO328" s="25"/>
      <c r="AP328">
        <v>1.31</v>
      </c>
      <c r="AR328">
        <v>221.2673798</v>
      </c>
      <c r="AS328">
        <v>0.042</v>
      </c>
      <c r="AU328">
        <v>-0.1136148944</v>
      </c>
      <c r="AW328">
        <v>0.041</v>
      </c>
    </row>
    <row r="329" spans="1:49" ht="12.75">
      <c r="A329" s="21">
        <v>37687</v>
      </c>
      <c r="B329" s="22">
        <v>66</v>
      </c>
      <c r="C329" s="23">
        <v>0.852893531</v>
      </c>
      <c r="D329" s="3">
        <v>0.852893531</v>
      </c>
      <c r="E329" s="24">
        <v>0</v>
      </c>
      <c r="F329">
        <v>39.56934907</v>
      </c>
      <c r="G329">
        <v>-76.67565138</v>
      </c>
      <c r="H329" s="25">
        <v>914.2</v>
      </c>
      <c r="I329">
        <f t="shared" si="25"/>
        <v>877.87</v>
      </c>
      <c r="J329">
        <f t="shared" si="26"/>
        <v>1190.9506016933437</v>
      </c>
      <c r="K329">
        <f t="shared" si="27"/>
        <v>1402.8506016933438</v>
      </c>
      <c r="L329">
        <f aca="true" t="shared" si="30" ref="L329:L392">+J329+203.354</f>
        <v>1394.3046016933438</v>
      </c>
      <c r="M329">
        <f t="shared" si="28"/>
        <v>1398.5776016933437</v>
      </c>
      <c r="N329" s="25">
        <v>0.2</v>
      </c>
      <c r="O329" s="25">
        <v>38.7</v>
      </c>
      <c r="P329">
        <v>32.1</v>
      </c>
      <c r="Q329">
        <f t="shared" si="29"/>
        <v>29.9</v>
      </c>
      <c r="AC329" s="28"/>
      <c r="AD329">
        <v>916</v>
      </c>
      <c r="AE329">
        <v>75</v>
      </c>
      <c r="AF329">
        <v>46</v>
      </c>
      <c r="AG329">
        <v>17</v>
      </c>
      <c r="AH329">
        <v>13</v>
      </c>
      <c r="AI329">
        <v>31</v>
      </c>
      <c r="AJ329" s="25"/>
      <c r="AK329" s="25"/>
      <c r="AL329" s="25"/>
      <c r="AM329" s="25"/>
      <c r="AN329" s="25"/>
      <c r="AO329" s="25"/>
      <c r="AP329">
        <v>1.293</v>
      </c>
      <c r="AR329">
        <v>220.3137207</v>
      </c>
      <c r="AS329">
        <v>0.043</v>
      </c>
      <c r="AU329">
        <v>-0.1025705487</v>
      </c>
      <c r="AW329">
        <v>0.038</v>
      </c>
    </row>
    <row r="330" spans="1:49" ht="12.75">
      <c r="A330" s="21">
        <v>37687</v>
      </c>
      <c r="B330" s="22">
        <v>66</v>
      </c>
      <c r="C330" s="23">
        <v>0.853009284</v>
      </c>
      <c r="D330" s="3">
        <v>0.853009284</v>
      </c>
      <c r="E330" s="24">
        <v>0</v>
      </c>
      <c r="F330">
        <v>39.57091887</v>
      </c>
      <c r="G330">
        <v>-76.66642541</v>
      </c>
      <c r="H330" s="25">
        <v>914.5</v>
      </c>
      <c r="I330">
        <f aca="true" t="shared" si="31" ref="I330:I393">+H330-36.33</f>
        <v>878.17</v>
      </c>
      <c r="J330">
        <f aca="true" t="shared" si="32" ref="J330:J393">(8303.951372*(LN(1013.25/I330)))</f>
        <v>1188.1133252806935</v>
      </c>
      <c r="K330">
        <f aca="true" t="shared" si="33" ref="K330:K393">+J330+211.9</f>
        <v>1400.0133252806936</v>
      </c>
      <c r="L330">
        <f t="shared" si="30"/>
        <v>1391.4673252806936</v>
      </c>
      <c r="M330">
        <f aca="true" t="shared" si="34" ref="M330:M393">+AVERAGE(K330:L330)</f>
        <v>1395.7403252806935</v>
      </c>
      <c r="N330" s="25">
        <v>0.1</v>
      </c>
      <c r="O330" s="25">
        <v>38.4</v>
      </c>
      <c r="P330">
        <v>26.8</v>
      </c>
      <c r="Q330">
        <f t="shared" si="29"/>
        <v>29.450000000000003</v>
      </c>
      <c r="AC330" s="28"/>
      <c r="AD330">
        <v>950</v>
      </c>
      <c r="AE330">
        <v>95</v>
      </c>
      <c r="AF330">
        <v>40</v>
      </c>
      <c r="AG330">
        <v>26</v>
      </c>
      <c r="AH330">
        <v>4</v>
      </c>
      <c r="AI330">
        <v>23</v>
      </c>
      <c r="AJ330" s="25"/>
      <c r="AK330" s="25"/>
      <c r="AL330" s="25"/>
      <c r="AM330" s="25"/>
      <c r="AN330" s="25"/>
      <c r="AO330" s="25"/>
      <c r="AP330">
        <v>1.271</v>
      </c>
      <c r="AR330">
        <v>216.8627472</v>
      </c>
      <c r="AS330">
        <v>0.042</v>
      </c>
      <c r="AU330">
        <v>-0.1092914939</v>
      </c>
      <c r="AW330">
        <v>0.037</v>
      </c>
    </row>
    <row r="331" spans="1:49" ht="12.75">
      <c r="A331" s="21">
        <v>37687</v>
      </c>
      <c r="B331" s="22">
        <v>66</v>
      </c>
      <c r="C331" s="23">
        <v>0.853124976</v>
      </c>
      <c r="D331" s="3">
        <v>0.853124976</v>
      </c>
      <c r="E331" s="24">
        <v>0</v>
      </c>
      <c r="F331">
        <v>39.57236056</v>
      </c>
      <c r="G331">
        <v>-76.657017</v>
      </c>
      <c r="H331" s="25">
        <v>913.3</v>
      </c>
      <c r="I331">
        <f t="shared" si="31"/>
        <v>876.9699999999999</v>
      </c>
      <c r="J331">
        <f t="shared" si="32"/>
        <v>1199.4682521800714</v>
      </c>
      <c r="K331">
        <f t="shared" si="33"/>
        <v>1411.3682521800715</v>
      </c>
      <c r="L331">
        <f t="shared" si="30"/>
        <v>1402.8222521800715</v>
      </c>
      <c r="M331">
        <f t="shared" si="34"/>
        <v>1407.0952521800714</v>
      </c>
      <c r="N331" s="25">
        <v>-0.3</v>
      </c>
      <c r="O331" s="25">
        <v>38.2</v>
      </c>
      <c r="P331">
        <v>31.6</v>
      </c>
      <c r="Q331">
        <f aca="true" t="shared" si="35" ref="Q331:Q394">AVERAGE(P330:P331)</f>
        <v>29.200000000000003</v>
      </c>
      <c r="S331">
        <v>5.13E-06</v>
      </c>
      <c r="T331">
        <v>3.55E-06</v>
      </c>
      <c r="U331">
        <v>2.3E-06</v>
      </c>
      <c r="V331">
        <v>1.29E-06</v>
      </c>
      <c r="W331">
        <v>4.89E-07</v>
      </c>
      <c r="X331">
        <v>-9.19E-07</v>
      </c>
      <c r="Y331" s="28">
        <v>857.4</v>
      </c>
      <c r="Z331" s="28">
        <v>293.5</v>
      </c>
      <c r="AA331" s="28">
        <v>284.9</v>
      </c>
      <c r="AB331" s="28">
        <v>12.7</v>
      </c>
      <c r="AC331">
        <v>438</v>
      </c>
      <c r="AD331">
        <v>943</v>
      </c>
      <c r="AE331">
        <v>83</v>
      </c>
      <c r="AF331">
        <v>59</v>
      </c>
      <c r="AG331">
        <v>18</v>
      </c>
      <c r="AH331">
        <v>4</v>
      </c>
      <c r="AI331">
        <v>27</v>
      </c>
      <c r="AJ331" s="25"/>
      <c r="AK331" s="25"/>
      <c r="AL331" s="25"/>
      <c r="AM331" s="25"/>
      <c r="AN331" s="25"/>
      <c r="AO331" s="25"/>
      <c r="AP331">
        <v>1.211</v>
      </c>
      <c r="AR331">
        <v>221.4796906</v>
      </c>
      <c r="AS331">
        <v>0.033</v>
      </c>
      <c r="AU331">
        <v>-0.1672323942</v>
      </c>
      <c r="AW331">
        <v>0.036</v>
      </c>
    </row>
    <row r="332" spans="1:49" ht="12.75">
      <c r="A332" s="21">
        <v>37687</v>
      </c>
      <c r="B332" s="22">
        <v>66</v>
      </c>
      <c r="C332" s="23">
        <v>0.853240728</v>
      </c>
      <c r="D332" s="3">
        <v>0.853240728</v>
      </c>
      <c r="E332" s="24">
        <v>0</v>
      </c>
      <c r="F332">
        <v>39.57371878</v>
      </c>
      <c r="G332">
        <v>-76.64747178</v>
      </c>
      <c r="H332" s="25">
        <v>913</v>
      </c>
      <c r="I332">
        <f t="shared" si="31"/>
        <v>876.67</v>
      </c>
      <c r="J332">
        <f t="shared" si="32"/>
        <v>1202.3094116380012</v>
      </c>
      <c r="K332">
        <f t="shared" si="33"/>
        <v>1414.2094116380013</v>
      </c>
      <c r="L332">
        <f t="shared" si="30"/>
        <v>1405.6634116380012</v>
      </c>
      <c r="M332">
        <f t="shared" si="34"/>
        <v>1409.9364116380011</v>
      </c>
      <c r="N332" s="25">
        <v>-0.2</v>
      </c>
      <c r="O332" s="25">
        <v>37.8</v>
      </c>
      <c r="P332">
        <v>27.8</v>
      </c>
      <c r="Q332">
        <f t="shared" si="35"/>
        <v>29.700000000000003</v>
      </c>
      <c r="AC332" s="28"/>
      <c r="AD332">
        <v>919</v>
      </c>
      <c r="AE332">
        <v>70</v>
      </c>
      <c r="AF332">
        <v>46</v>
      </c>
      <c r="AG332">
        <v>17</v>
      </c>
      <c r="AH332">
        <v>9</v>
      </c>
      <c r="AI332">
        <v>26</v>
      </c>
      <c r="AJ332" s="25"/>
      <c r="AK332" s="25"/>
      <c r="AL332" s="25"/>
      <c r="AM332" s="25"/>
      <c r="AN332" s="25"/>
      <c r="AO332" s="25"/>
      <c r="AP332">
        <v>1.222</v>
      </c>
      <c r="AR332">
        <v>210.3605194</v>
      </c>
      <c r="AS332">
        <v>0.042</v>
      </c>
      <c r="AU332">
        <v>-0.1977047771</v>
      </c>
      <c r="AW332">
        <v>0.032</v>
      </c>
    </row>
    <row r="333" spans="1:49" ht="12.75">
      <c r="A333" s="21">
        <v>37687</v>
      </c>
      <c r="B333" s="22">
        <v>66</v>
      </c>
      <c r="C333" s="23">
        <v>0.853356481</v>
      </c>
      <c r="D333" s="3">
        <v>0.853356481</v>
      </c>
      <c r="E333" s="24">
        <v>0</v>
      </c>
      <c r="F333">
        <v>39.5750973</v>
      </c>
      <c r="G333">
        <v>-76.63803401</v>
      </c>
      <c r="H333" s="25">
        <v>913.8</v>
      </c>
      <c r="I333">
        <f t="shared" si="31"/>
        <v>877.4699999999999</v>
      </c>
      <c r="J333">
        <f t="shared" si="32"/>
        <v>1194.7351455495707</v>
      </c>
      <c r="K333">
        <f t="shared" si="33"/>
        <v>1406.6351455495708</v>
      </c>
      <c r="L333">
        <f t="shared" si="30"/>
        <v>1398.0891455495707</v>
      </c>
      <c r="M333">
        <f t="shared" si="34"/>
        <v>1402.3621455495709</v>
      </c>
      <c r="N333" s="25">
        <v>0.2</v>
      </c>
      <c r="O333" s="25">
        <v>37.8</v>
      </c>
      <c r="P333">
        <v>34.1</v>
      </c>
      <c r="Q333">
        <f t="shared" si="35"/>
        <v>30.950000000000003</v>
      </c>
      <c r="AC333" s="28"/>
      <c r="AD333">
        <v>970</v>
      </c>
      <c r="AE333">
        <v>86</v>
      </c>
      <c r="AF333">
        <v>57</v>
      </c>
      <c r="AG333">
        <v>23</v>
      </c>
      <c r="AH333">
        <v>10</v>
      </c>
      <c r="AI333">
        <v>28</v>
      </c>
      <c r="AJ333" s="25"/>
      <c r="AK333" s="25"/>
      <c r="AL333" s="25"/>
      <c r="AM333" s="25"/>
      <c r="AN333" s="25"/>
      <c r="AO333" s="25"/>
      <c r="AP333">
        <v>1.301</v>
      </c>
      <c r="AR333">
        <v>203.145874</v>
      </c>
      <c r="AS333">
        <v>0.041</v>
      </c>
      <c r="AU333">
        <v>-0.2396855056</v>
      </c>
      <c r="AW333">
        <v>0.036</v>
      </c>
    </row>
    <row r="334" spans="1:49" ht="12.75">
      <c r="A334" s="21">
        <v>37687</v>
      </c>
      <c r="B334" s="22">
        <v>66</v>
      </c>
      <c r="C334" s="23">
        <v>0.853472233</v>
      </c>
      <c r="D334" s="3">
        <v>0.853472233</v>
      </c>
      <c r="E334" s="24">
        <v>0</v>
      </c>
      <c r="F334">
        <v>39.57660278</v>
      </c>
      <c r="G334">
        <v>-76.62866428</v>
      </c>
      <c r="H334" s="25">
        <v>914.3</v>
      </c>
      <c r="I334">
        <f t="shared" si="31"/>
        <v>877.9699999999999</v>
      </c>
      <c r="J334">
        <f t="shared" si="32"/>
        <v>1190.0047351700882</v>
      </c>
      <c r="K334">
        <f t="shared" si="33"/>
        <v>1401.9047351700883</v>
      </c>
      <c r="L334">
        <f t="shared" si="30"/>
        <v>1393.3587351700883</v>
      </c>
      <c r="M334">
        <f t="shared" si="34"/>
        <v>1397.6317351700882</v>
      </c>
      <c r="N334" s="25">
        <v>0.1</v>
      </c>
      <c r="O334" s="25">
        <v>37.5</v>
      </c>
      <c r="P334">
        <v>28.3</v>
      </c>
      <c r="Q334">
        <f t="shared" si="35"/>
        <v>31.200000000000003</v>
      </c>
      <c r="S334">
        <v>5.09E-06</v>
      </c>
      <c r="T334">
        <v>3.9E-06</v>
      </c>
      <c r="U334">
        <v>2.88E-06</v>
      </c>
      <c r="V334">
        <v>1.24E-06</v>
      </c>
      <c r="W334">
        <v>4.33E-07</v>
      </c>
      <c r="X334">
        <v>-9.12E-07</v>
      </c>
      <c r="Y334" s="28">
        <v>857.1</v>
      </c>
      <c r="Z334" s="28">
        <v>293.5</v>
      </c>
      <c r="AA334" s="28">
        <v>284.9</v>
      </c>
      <c r="AB334" s="28">
        <v>12.7</v>
      </c>
      <c r="AC334" s="28"/>
      <c r="AD334">
        <v>885</v>
      </c>
      <c r="AE334">
        <v>82</v>
      </c>
      <c r="AF334">
        <v>46</v>
      </c>
      <c r="AG334">
        <v>23</v>
      </c>
      <c r="AH334">
        <v>13</v>
      </c>
      <c r="AI334">
        <v>18</v>
      </c>
      <c r="AJ334" s="25"/>
      <c r="AK334" s="25"/>
      <c r="AL334" s="25"/>
      <c r="AM334" s="25"/>
      <c r="AN334" s="25"/>
      <c r="AO334" s="25"/>
      <c r="AP334">
        <v>1.17</v>
      </c>
      <c r="AR334">
        <v>202.1020355</v>
      </c>
      <c r="AS334">
        <v>0.031</v>
      </c>
      <c r="AU334">
        <v>-0.231437996</v>
      </c>
      <c r="AW334">
        <v>0.039</v>
      </c>
    </row>
    <row r="335" spans="1:49" ht="12.75">
      <c r="A335" s="21">
        <v>37687</v>
      </c>
      <c r="B335" s="22">
        <v>66</v>
      </c>
      <c r="C335" s="23">
        <v>0.853587985</v>
      </c>
      <c r="D335" s="3">
        <v>0.853587985</v>
      </c>
      <c r="E335" s="24">
        <v>0</v>
      </c>
      <c r="F335">
        <v>39.57776552</v>
      </c>
      <c r="G335">
        <v>-76.61926808</v>
      </c>
      <c r="H335" s="25">
        <v>914.8</v>
      </c>
      <c r="I335">
        <f t="shared" si="31"/>
        <v>878.4699999999999</v>
      </c>
      <c r="J335">
        <f t="shared" si="32"/>
        <v>1185.2770179714903</v>
      </c>
      <c r="K335">
        <f t="shared" si="33"/>
        <v>1397.1770179714904</v>
      </c>
      <c r="L335">
        <f t="shared" si="30"/>
        <v>1388.6310179714903</v>
      </c>
      <c r="M335">
        <f t="shared" si="34"/>
        <v>1392.9040179714902</v>
      </c>
      <c r="N335" s="25">
        <v>0.3</v>
      </c>
      <c r="O335" s="25">
        <v>37.7</v>
      </c>
      <c r="P335">
        <v>34.1</v>
      </c>
      <c r="Q335">
        <f t="shared" si="35"/>
        <v>31.200000000000003</v>
      </c>
      <c r="AC335" s="28"/>
      <c r="AD335">
        <v>911</v>
      </c>
      <c r="AE335">
        <v>85</v>
      </c>
      <c r="AF335">
        <v>47</v>
      </c>
      <c r="AG335">
        <v>21</v>
      </c>
      <c r="AH335">
        <v>8</v>
      </c>
      <c r="AI335">
        <v>34</v>
      </c>
      <c r="AJ335" s="25"/>
      <c r="AK335" s="25"/>
      <c r="AL335" s="25"/>
      <c r="AM335" s="25"/>
      <c r="AN335" s="25"/>
      <c r="AO335" s="25"/>
      <c r="AP335">
        <v>1.222</v>
      </c>
      <c r="AR335">
        <v>202.1020355</v>
      </c>
      <c r="AS335">
        <v>0.032</v>
      </c>
      <c r="AU335">
        <v>-0.231437996</v>
      </c>
      <c r="AW335">
        <v>0.036</v>
      </c>
    </row>
    <row r="336" spans="1:49" ht="12.75">
      <c r="A336" s="21">
        <v>37687</v>
      </c>
      <c r="B336" s="22">
        <v>66</v>
      </c>
      <c r="C336" s="23">
        <v>0.853703678</v>
      </c>
      <c r="D336" s="3">
        <v>0.853703678</v>
      </c>
      <c r="E336" s="24">
        <v>0</v>
      </c>
      <c r="F336">
        <v>39.5787914</v>
      </c>
      <c r="G336">
        <v>-76.60985965</v>
      </c>
      <c r="H336" s="25">
        <v>913.2</v>
      </c>
      <c r="I336">
        <f t="shared" si="31"/>
        <v>876.87</v>
      </c>
      <c r="J336">
        <f t="shared" si="32"/>
        <v>1200.415197326834</v>
      </c>
      <c r="K336">
        <f t="shared" si="33"/>
        <v>1412.315197326834</v>
      </c>
      <c r="L336">
        <f t="shared" si="30"/>
        <v>1403.769197326834</v>
      </c>
      <c r="M336">
        <f t="shared" si="34"/>
        <v>1408.042197326834</v>
      </c>
      <c r="N336" s="25">
        <v>0</v>
      </c>
      <c r="O336" s="25">
        <v>37</v>
      </c>
      <c r="P336">
        <v>27.2</v>
      </c>
      <c r="Q336">
        <f t="shared" si="35"/>
        <v>30.65</v>
      </c>
      <c r="AC336" s="28"/>
      <c r="AD336">
        <v>925</v>
      </c>
      <c r="AE336">
        <v>89</v>
      </c>
      <c r="AF336">
        <v>61</v>
      </c>
      <c r="AG336">
        <v>13</v>
      </c>
      <c r="AH336">
        <v>12</v>
      </c>
      <c r="AI336">
        <v>18</v>
      </c>
      <c r="AJ336" s="25"/>
      <c r="AK336" s="25"/>
      <c r="AL336" s="25"/>
      <c r="AM336" s="25"/>
      <c r="AN336" s="25"/>
      <c r="AO336" s="25"/>
      <c r="AP336">
        <v>1.211</v>
      </c>
      <c r="AR336">
        <v>197.9854279</v>
      </c>
      <c r="AS336">
        <v>0.032</v>
      </c>
      <c r="AU336">
        <v>-0.2344418764</v>
      </c>
      <c r="AW336">
        <v>0.036</v>
      </c>
    </row>
    <row r="337" spans="1:49" ht="12.75">
      <c r="A337" s="21">
        <v>37687</v>
      </c>
      <c r="B337" s="22">
        <v>66</v>
      </c>
      <c r="C337" s="23">
        <v>0.85381943</v>
      </c>
      <c r="D337" s="3">
        <v>0.85381943</v>
      </c>
      <c r="E337" s="24">
        <v>0</v>
      </c>
      <c r="F337">
        <v>39.57970141</v>
      </c>
      <c r="G337">
        <v>-76.60064922</v>
      </c>
      <c r="H337" s="25">
        <v>912</v>
      </c>
      <c r="I337">
        <f t="shared" si="31"/>
        <v>875.67</v>
      </c>
      <c r="J337">
        <f t="shared" si="32"/>
        <v>1211.7869699582113</v>
      </c>
      <c r="K337">
        <f t="shared" si="33"/>
        <v>1423.6869699582114</v>
      </c>
      <c r="L337">
        <f t="shared" si="30"/>
        <v>1415.1409699582114</v>
      </c>
      <c r="M337">
        <f t="shared" si="34"/>
        <v>1419.4139699582115</v>
      </c>
      <c r="N337" s="25">
        <v>-0.2</v>
      </c>
      <c r="O337" s="25">
        <v>36.4</v>
      </c>
      <c r="P337">
        <v>33.8</v>
      </c>
      <c r="Q337">
        <f t="shared" si="35"/>
        <v>30.5</v>
      </c>
      <c r="S337">
        <v>4.33E-06</v>
      </c>
      <c r="T337">
        <v>2.91E-06</v>
      </c>
      <c r="U337">
        <v>2.59E-06</v>
      </c>
      <c r="V337">
        <v>1.27E-06</v>
      </c>
      <c r="W337">
        <v>5.25E-07</v>
      </c>
      <c r="X337">
        <v>-8.33E-07</v>
      </c>
      <c r="Y337" s="28">
        <v>857.3</v>
      </c>
      <c r="Z337" s="28">
        <v>293.6</v>
      </c>
      <c r="AA337" s="28">
        <v>284.9</v>
      </c>
      <c r="AB337" s="28">
        <v>12.2</v>
      </c>
      <c r="AC337">
        <v>531</v>
      </c>
      <c r="AD337">
        <v>927</v>
      </c>
      <c r="AE337">
        <v>75</v>
      </c>
      <c r="AF337">
        <v>56</v>
      </c>
      <c r="AG337">
        <v>25</v>
      </c>
      <c r="AH337">
        <v>7</v>
      </c>
      <c r="AI337">
        <v>26</v>
      </c>
      <c r="AJ337" s="25"/>
      <c r="AK337" s="25"/>
      <c r="AL337" s="25"/>
      <c r="AM337" s="25"/>
      <c r="AN337" s="25"/>
      <c r="AO337" s="25"/>
      <c r="AP337">
        <v>1.241</v>
      </c>
      <c r="AR337">
        <v>194.7342987</v>
      </c>
      <c r="AS337">
        <v>0.042</v>
      </c>
      <c r="AU337">
        <v>-0.2566736937</v>
      </c>
      <c r="AW337">
        <v>0.034</v>
      </c>
    </row>
    <row r="338" spans="1:49" ht="12.75">
      <c r="A338" s="21">
        <v>37687</v>
      </c>
      <c r="B338" s="22">
        <v>66</v>
      </c>
      <c r="C338" s="23">
        <v>0.853935182</v>
      </c>
      <c r="D338" s="3">
        <v>0.853935182</v>
      </c>
      <c r="E338" s="24">
        <v>0</v>
      </c>
      <c r="F338">
        <v>39.58053016</v>
      </c>
      <c r="G338">
        <v>-76.59148698</v>
      </c>
      <c r="H338" s="25">
        <v>912.1</v>
      </c>
      <c r="I338">
        <f t="shared" si="31"/>
        <v>875.77</v>
      </c>
      <c r="J338">
        <f t="shared" si="32"/>
        <v>1210.838727211555</v>
      </c>
      <c r="K338">
        <f t="shared" si="33"/>
        <v>1422.738727211555</v>
      </c>
      <c r="L338">
        <f t="shared" si="30"/>
        <v>1414.192727211555</v>
      </c>
      <c r="M338">
        <f t="shared" si="34"/>
        <v>1418.465727211555</v>
      </c>
      <c r="N338" s="25">
        <v>-0.2</v>
      </c>
      <c r="O338" s="25">
        <v>36</v>
      </c>
      <c r="P338">
        <v>28.8</v>
      </c>
      <c r="Q338">
        <f t="shared" si="35"/>
        <v>31.299999999999997</v>
      </c>
      <c r="AC338" s="28"/>
      <c r="AD338">
        <v>919</v>
      </c>
      <c r="AE338">
        <v>90</v>
      </c>
      <c r="AF338">
        <v>56</v>
      </c>
      <c r="AG338">
        <v>20</v>
      </c>
      <c r="AH338">
        <v>8</v>
      </c>
      <c r="AI338">
        <v>24</v>
      </c>
      <c r="AJ338" s="25"/>
      <c r="AK338" s="25"/>
      <c r="AL338" s="25"/>
      <c r="AM338" s="25"/>
      <c r="AN338" s="25"/>
      <c r="AO338" s="25"/>
      <c r="AP338">
        <v>1.171</v>
      </c>
      <c r="AR338">
        <v>204.5821075</v>
      </c>
      <c r="AS338">
        <v>0.041</v>
      </c>
      <c r="AU338">
        <v>-0.2598060966</v>
      </c>
      <c r="AW338">
        <v>0.031</v>
      </c>
    </row>
    <row r="339" spans="1:49" ht="12.75">
      <c r="A339" s="21">
        <v>37687</v>
      </c>
      <c r="B339" s="22">
        <v>66</v>
      </c>
      <c r="C339" s="23">
        <v>0.854050934</v>
      </c>
      <c r="D339" s="3">
        <v>0.854050934</v>
      </c>
      <c r="E339" s="24">
        <v>0</v>
      </c>
      <c r="F339">
        <v>39.58131218</v>
      </c>
      <c r="G339">
        <v>-76.58237145</v>
      </c>
      <c r="H339" s="25">
        <v>913.2</v>
      </c>
      <c r="I339">
        <f t="shared" si="31"/>
        <v>876.87</v>
      </c>
      <c r="J339">
        <f t="shared" si="32"/>
        <v>1200.415197326834</v>
      </c>
      <c r="K339">
        <f t="shared" si="33"/>
        <v>1412.315197326834</v>
      </c>
      <c r="L339">
        <f t="shared" si="30"/>
        <v>1403.769197326834</v>
      </c>
      <c r="M339">
        <f t="shared" si="34"/>
        <v>1408.042197326834</v>
      </c>
      <c r="N339" s="25">
        <v>0</v>
      </c>
      <c r="O339" s="25">
        <v>36.2</v>
      </c>
      <c r="P339">
        <v>44.6</v>
      </c>
      <c r="Q339">
        <f t="shared" si="35"/>
        <v>36.7</v>
      </c>
      <c r="AC339" s="28"/>
      <c r="AD339">
        <v>898</v>
      </c>
      <c r="AE339">
        <v>74</v>
      </c>
      <c r="AF339">
        <v>59</v>
      </c>
      <c r="AG339">
        <v>16</v>
      </c>
      <c r="AH339">
        <v>13</v>
      </c>
      <c r="AI339">
        <v>41</v>
      </c>
      <c r="AJ339" s="25"/>
      <c r="AK339" s="25"/>
      <c r="AL339" s="25"/>
      <c r="AM339" s="25"/>
      <c r="AN339" s="25"/>
      <c r="AO339" s="25"/>
      <c r="AP339">
        <v>1.261</v>
      </c>
      <c r="AR339">
        <v>203.5494843</v>
      </c>
      <c r="AS339">
        <v>0.033</v>
      </c>
      <c r="AU339">
        <v>-0.2217356414</v>
      </c>
      <c r="AW339">
        <v>0.034</v>
      </c>
    </row>
    <row r="340" spans="1:49" ht="12.75">
      <c r="A340" s="21">
        <v>37687</v>
      </c>
      <c r="B340" s="22">
        <v>66</v>
      </c>
      <c r="C340" s="23">
        <v>0.854166687</v>
      </c>
      <c r="D340" s="3">
        <v>0.854166687</v>
      </c>
      <c r="E340" s="24">
        <v>0</v>
      </c>
      <c r="F340">
        <v>39.58254918</v>
      </c>
      <c r="G340">
        <v>-76.57327431</v>
      </c>
      <c r="H340" s="25">
        <v>915.1</v>
      </c>
      <c r="I340">
        <f t="shared" si="31"/>
        <v>878.77</v>
      </c>
      <c r="J340">
        <f t="shared" si="32"/>
        <v>1182.441679103945</v>
      </c>
      <c r="K340">
        <f t="shared" si="33"/>
        <v>1394.3416791039451</v>
      </c>
      <c r="L340">
        <f t="shared" si="30"/>
        <v>1385.795679103945</v>
      </c>
      <c r="M340">
        <f t="shared" si="34"/>
        <v>1390.0686791039452</v>
      </c>
      <c r="N340" s="25">
        <v>0.3</v>
      </c>
      <c r="O340" s="25">
        <v>36.1</v>
      </c>
      <c r="P340">
        <v>39.7</v>
      </c>
      <c r="Q340">
        <f t="shared" si="35"/>
        <v>42.150000000000006</v>
      </c>
      <c r="S340">
        <v>3.95E-06</v>
      </c>
      <c r="T340">
        <v>2.77E-06</v>
      </c>
      <c r="U340">
        <v>2.17E-06</v>
      </c>
      <c r="V340">
        <v>1.25E-06</v>
      </c>
      <c r="W340">
        <v>5.08E-07</v>
      </c>
      <c r="X340">
        <v>-8.29E-07</v>
      </c>
      <c r="Y340" s="28">
        <v>856.7</v>
      </c>
      <c r="Z340" s="28">
        <v>293.6</v>
      </c>
      <c r="AA340" s="28">
        <v>285</v>
      </c>
      <c r="AB340" s="28">
        <v>11.8</v>
      </c>
      <c r="AC340" s="28"/>
      <c r="AD340">
        <v>877</v>
      </c>
      <c r="AE340">
        <v>68</v>
      </c>
      <c r="AF340">
        <v>48</v>
      </c>
      <c r="AG340">
        <v>24</v>
      </c>
      <c r="AH340">
        <v>8</v>
      </c>
      <c r="AI340">
        <v>18</v>
      </c>
      <c r="AJ340" s="25"/>
      <c r="AK340" s="25"/>
      <c r="AL340" s="25"/>
      <c r="AM340" s="25"/>
      <c r="AN340" s="25"/>
      <c r="AO340" s="25"/>
      <c r="AP340">
        <v>1.279</v>
      </c>
      <c r="AR340">
        <v>202.6477966</v>
      </c>
      <c r="AS340">
        <v>0.042</v>
      </c>
      <c r="AU340">
        <v>-0.2372465432</v>
      </c>
      <c r="AW340">
        <v>0.039</v>
      </c>
    </row>
    <row r="341" spans="1:49" ht="12.75">
      <c r="A341" s="21">
        <v>37687</v>
      </c>
      <c r="B341" s="22">
        <v>66</v>
      </c>
      <c r="C341" s="23">
        <v>0.854282379</v>
      </c>
      <c r="D341" s="3">
        <v>0.854282379</v>
      </c>
      <c r="E341" s="24">
        <v>0</v>
      </c>
      <c r="F341">
        <v>39.58506084</v>
      </c>
      <c r="G341">
        <v>-76.5644438</v>
      </c>
      <c r="H341" s="25">
        <v>916.4</v>
      </c>
      <c r="I341">
        <f t="shared" si="31"/>
        <v>880.0699999999999</v>
      </c>
      <c r="J341">
        <f t="shared" si="32"/>
        <v>1170.1663854451604</v>
      </c>
      <c r="K341">
        <f t="shared" si="33"/>
        <v>1382.0663854451604</v>
      </c>
      <c r="L341">
        <f t="shared" si="30"/>
        <v>1373.5203854451604</v>
      </c>
      <c r="M341">
        <f t="shared" si="34"/>
        <v>1377.7933854451603</v>
      </c>
      <c r="N341" s="25">
        <v>0.4</v>
      </c>
      <c r="O341" s="25">
        <v>35.4</v>
      </c>
      <c r="P341">
        <v>32.7</v>
      </c>
      <c r="Q341">
        <f t="shared" si="35"/>
        <v>36.2</v>
      </c>
      <c r="AC341" s="28"/>
      <c r="AD341">
        <v>910</v>
      </c>
      <c r="AE341">
        <v>75</v>
      </c>
      <c r="AF341">
        <v>36</v>
      </c>
      <c r="AG341">
        <v>32</v>
      </c>
      <c r="AH341">
        <v>14</v>
      </c>
      <c r="AI341">
        <v>15</v>
      </c>
      <c r="AJ341" s="25"/>
      <c r="AK341" s="25"/>
      <c r="AL341" s="25"/>
      <c r="AM341" s="25"/>
      <c r="AN341" s="25"/>
      <c r="AO341" s="25"/>
      <c r="AP341">
        <v>1.252</v>
      </c>
      <c r="AR341">
        <v>201.9506836</v>
      </c>
      <c r="AS341">
        <v>0.023</v>
      </c>
      <c r="AU341">
        <v>-0.1972709745</v>
      </c>
      <c r="AW341">
        <v>0.039</v>
      </c>
    </row>
    <row r="342" spans="1:49" ht="12.75">
      <c r="A342" s="21">
        <v>37687</v>
      </c>
      <c r="B342" s="22">
        <v>66</v>
      </c>
      <c r="C342" s="23">
        <v>0.854398131</v>
      </c>
      <c r="D342" s="3">
        <v>0.854398131</v>
      </c>
      <c r="E342" s="24">
        <v>0</v>
      </c>
      <c r="F342">
        <v>39.59019777</v>
      </c>
      <c r="G342">
        <v>-76.55690696</v>
      </c>
      <c r="H342" s="25">
        <v>915.7</v>
      </c>
      <c r="I342">
        <f t="shared" si="31"/>
        <v>879.37</v>
      </c>
      <c r="J342">
        <f t="shared" si="32"/>
        <v>1176.7739040500526</v>
      </c>
      <c r="K342">
        <f t="shared" si="33"/>
        <v>1388.6739040500527</v>
      </c>
      <c r="L342">
        <f t="shared" si="30"/>
        <v>1380.1279040500526</v>
      </c>
      <c r="M342">
        <f t="shared" si="34"/>
        <v>1384.4009040500528</v>
      </c>
      <c r="N342" s="25">
        <v>0.2</v>
      </c>
      <c r="O342" s="25">
        <v>35.3</v>
      </c>
      <c r="P342">
        <v>28.3</v>
      </c>
      <c r="Q342">
        <f t="shared" si="35"/>
        <v>30.5</v>
      </c>
      <c r="AC342" s="28"/>
      <c r="AD342">
        <v>874</v>
      </c>
      <c r="AE342">
        <v>78</v>
      </c>
      <c r="AF342">
        <v>46</v>
      </c>
      <c r="AG342">
        <v>13</v>
      </c>
      <c r="AH342">
        <v>6</v>
      </c>
      <c r="AI342">
        <v>30</v>
      </c>
      <c r="AJ342" s="25"/>
      <c r="AK342" s="25"/>
      <c r="AL342" s="25"/>
      <c r="AM342" s="25"/>
      <c r="AN342" s="25"/>
      <c r="AO342" s="25"/>
      <c r="AP342">
        <v>1.188</v>
      </c>
      <c r="AR342">
        <v>201.7680817</v>
      </c>
      <c r="AS342">
        <v>0.043</v>
      </c>
      <c r="AU342">
        <v>-0.222249642</v>
      </c>
      <c r="AW342">
        <v>0.035</v>
      </c>
    </row>
    <row r="343" spans="1:49" ht="12.75">
      <c r="A343" s="21">
        <v>37687</v>
      </c>
      <c r="B343" s="22">
        <v>66</v>
      </c>
      <c r="C343" s="23">
        <v>0.854513884</v>
      </c>
      <c r="D343" s="3">
        <v>0.854513884</v>
      </c>
      <c r="E343" s="24">
        <v>0</v>
      </c>
      <c r="F343">
        <v>39.59744878</v>
      </c>
      <c r="G343">
        <v>-76.55304016</v>
      </c>
      <c r="H343" s="25">
        <v>914.2</v>
      </c>
      <c r="I343">
        <f t="shared" si="31"/>
        <v>877.87</v>
      </c>
      <c r="J343">
        <f t="shared" si="32"/>
        <v>1190.9506016933437</v>
      </c>
      <c r="K343">
        <f t="shared" si="33"/>
        <v>1402.8506016933438</v>
      </c>
      <c r="L343">
        <f t="shared" si="30"/>
        <v>1394.3046016933438</v>
      </c>
      <c r="M343">
        <f t="shared" si="34"/>
        <v>1398.5776016933437</v>
      </c>
      <c r="N343" s="25">
        <v>-0.2</v>
      </c>
      <c r="O343" s="25">
        <v>35.3</v>
      </c>
      <c r="P343">
        <v>33.6</v>
      </c>
      <c r="Q343">
        <f t="shared" si="35"/>
        <v>30.950000000000003</v>
      </c>
      <c r="S343">
        <v>4.11E-06</v>
      </c>
      <c r="T343">
        <v>2.93E-06</v>
      </c>
      <c r="U343">
        <v>2.08E-06</v>
      </c>
      <c r="V343">
        <v>1.3E-06</v>
      </c>
      <c r="W343">
        <v>4.28E-07</v>
      </c>
      <c r="X343">
        <v>-8.54E-07</v>
      </c>
      <c r="Y343" s="28">
        <v>859.2</v>
      </c>
      <c r="Z343" s="28">
        <v>293.6</v>
      </c>
      <c r="AA343" s="28">
        <v>285</v>
      </c>
      <c r="AB343" s="28">
        <v>11.8</v>
      </c>
      <c r="AC343">
        <v>726</v>
      </c>
      <c r="AD343">
        <v>872</v>
      </c>
      <c r="AE343">
        <v>72</v>
      </c>
      <c r="AF343">
        <v>46</v>
      </c>
      <c r="AG343">
        <v>13</v>
      </c>
      <c r="AH343">
        <v>9</v>
      </c>
      <c r="AI343">
        <v>30</v>
      </c>
      <c r="AJ343" s="25"/>
      <c r="AK343" s="25"/>
      <c r="AL343" s="25"/>
      <c r="AM343" s="25"/>
      <c r="AN343" s="25"/>
      <c r="AO343" s="25"/>
      <c r="AP343">
        <v>1.222</v>
      </c>
      <c r="AR343">
        <v>193.0093384</v>
      </c>
      <c r="AS343">
        <v>0.051</v>
      </c>
      <c r="AU343">
        <v>-0.2554689348</v>
      </c>
      <c r="AW343">
        <v>0.034</v>
      </c>
    </row>
    <row r="344" spans="1:49" ht="12.75">
      <c r="A344" s="21">
        <v>37687</v>
      </c>
      <c r="B344" s="22">
        <v>66</v>
      </c>
      <c r="C344" s="23">
        <v>0.854629636</v>
      </c>
      <c r="D344" s="3">
        <v>0.854629636</v>
      </c>
      <c r="E344" s="24">
        <v>0</v>
      </c>
      <c r="F344">
        <v>39.60512521</v>
      </c>
      <c r="G344">
        <v>-76.55301747</v>
      </c>
      <c r="H344" s="25">
        <v>914.3</v>
      </c>
      <c r="I344">
        <f t="shared" si="31"/>
        <v>877.9699999999999</v>
      </c>
      <c r="J344">
        <f t="shared" si="32"/>
        <v>1190.0047351700882</v>
      </c>
      <c r="K344">
        <f t="shared" si="33"/>
        <v>1401.9047351700883</v>
      </c>
      <c r="L344">
        <f t="shared" si="30"/>
        <v>1393.3587351700883</v>
      </c>
      <c r="M344">
        <f t="shared" si="34"/>
        <v>1397.6317351700882</v>
      </c>
      <c r="N344" s="25">
        <v>0.1</v>
      </c>
      <c r="O344" s="25">
        <v>35.1</v>
      </c>
      <c r="P344">
        <v>28.7</v>
      </c>
      <c r="Q344">
        <f t="shared" si="35"/>
        <v>31.15</v>
      </c>
      <c r="AC344" s="28"/>
      <c r="AD344">
        <v>825</v>
      </c>
      <c r="AE344">
        <v>84</v>
      </c>
      <c r="AF344">
        <v>40</v>
      </c>
      <c r="AG344">
        <v>19</v>
      </c>
      <c r="AH344">
        <v>7</v>
      </c>
      <c r="AI344">
        <v>14</v>
      </c>
      <c r="AJ344" s="25"/>
      <c r="AK344" s="25"/>
      <c r="AL344" s="25"/>
      <c r="AM344" s="25"/>
      <c r="AN344" s="25"/>
      <c r="AO344" s="25"/>
      <c r="AP344">
        <v>1.17</v>
      </c>
      <c r="AR344">
        <v>193.5096436</v>
      </c>
      <c r="AS344">
        <v>0.032</v>
      </c>
      <c r="AU344">
        <v>-0.2669703662</v>
      </c>
      <c r="AW344">
        <v>0.031</v>
      </c>
    </row>
    <row r="345" spans="1:49" ht="12.75">
      <c r="A345" s="21">
        <v>37687</v>
      </c>
      <c r="B345" s="22">
        <v>66</v>
      </c>
      <c r="C345" s="23">
        <v>0.854745388</v>
      </c>
      <c r="D345" s="3">
        <v>0.854745388</v>
      </c>
      <c r="E345" s="24">
        <v>0</v>
      </c>
      <c r="F345">
        <v>39.61205097</v>
      </c>
      <c r="G345">
        <v>-76.55610272</v>
      </c>
      <c r="H345" s="25">
        <v>914.7</v>
      </c>
      <c r="I345">
        <f t="shared" si="31"/>
        <v>878.37</v>
      </c>
      <c r="J345">
        <f t="shared" si="32"/>
        <v>1186.2223461039289</v>
      </c>
      <c r="K345">
        <f t="shared" si="33"/>
        <v>1398.122346103929</v>
      </c>
      <c r="L345">
        <f t="shared" si="30"/>
        <v>1389.576346103929</v>
      </c>
      <c r="M345">
        <f t="shared" si="34"/>
        <v>1393.8493461039288</v>
      </c>
      <c r="N345" s="25">
        <v>0</v>
      </c>
      <c r="O345" s="25">
        <v>35.2</v>
      </c>
      <c r="P345">
        <v>33.6</v>
      </c>
      <c r="Q345">
        <f t="shared" si="35"/>
        <v>31.15</v>
      </c>
      <c r="AC345" s="28"/>
      <c r="AD345">
        <v>899</v>
      </c>
      <c r="AE345">
        <v>78</v>
      </c>
      <c r="AF345">
        <v>47</v>
      </c>
      <c r="AG345">
        <v>18</v>
      </c>
      <c r="AH345">
        <v>4</v>
      </c>
      <c r="AI345">
        <v>32</v>
      </c>
      <c r="AJ345" s="25"/>
      <c r="AK345" s="25"/>
      <c r="AL345" s="25"/>
      <c r="AM345" s="25"/>
      <c r="AN345" s="25"/>
      <c r="AO345" s="25"/>
      <c r="AP345">
        <v>1.151</v>
      </c>
      <c r="AR345">
        <v>195.7079315</v>
      </c>
      <c r="AS345">
        <v>0.021</v>
      </c>
      <c r="AU345">
        <v>-0.294567436</v>
      </c>
      <c r="AW345">
        <v>0.035</v>
      </c>
    </row>
    <row r="346" spans="1:49" ht="12.75">
      <c r="A346" s="21">
        <v>37687</v>
      </c>
      <c r="B346" s="22">
        <v>66</v>
      </c>
      <c r="C346" s="23">
        <v>0.85486114</v>
      </c>
      <c r="D346" s="3">
        <v>0.85486114</v>
      </c>
      <c r="E346" s="24">
        <v>0</v>
      </c>
      <c r="F346">
        <v>39.61792254</v>
      </c>
      <c r="G346">
        <v>-76.56142431</v>
      </c>
      <c r="H346" s="25">
        <v>915</v>
      </c>
      <c r="I346">
        <f t="shared" si="31"/>
        <v>878.67</v>
      </c>
      <c r="J346">
        <f t="shared" si="32"/>
        <v>1183.3866844959875</v>
      </c>
      <c r="K346">
        <f t="shared" si="33"/>
        <v>1395.2866844959876</v>
      </c>
      <c r="L346">
        <f t="shared" si="30"/>
        <v>1386.7406844959876</v>
      </c>
      <c r="M346">
        <f t="shared" si="34"/>
        <v>1391.0136844959875</v>
      </c>
      <c r="N346" s="25">
        <v>0.2</v>
      </c>
      <c r="O346" s="25">
        <v>35.4</v>
      </c>
      <c r="P346">
        <v>27.1</v>
      </c>
      <c r="Q346">
        <f t="shared" si="35"/>
        <v>30.35</v>
      </c>
      <c r="S346">
        <v>4.14E-06</v>
      </c>
      <c r="T346">
        <v>2.92E-06</v>
      </c>
      <c r="U346">
        <v>2.56E-06</v>
      </c>
      <c r="V346">
        <v>1.27E-06</v>
      </c>
      <c r="W346">
        <v>4.88E-07</v>
      </c>
      <c r="X346">
        <v>-8.76E-07</v>
      </c>
      <c r="Y346" s="28">
        <v>858.4</v>
      </c>
      <c r="Z346" s="28">
        <v>293.6</v>
      </c>
      <c r="AA346" s="28">
        <v>285</v>
      </c>
      <c r="AB346" s="28">
        <v>11.6</v>
      </c>
      <c r="AC346" s="28"/>
      <c r="AD346">
        <v>811</v>
      </c>
      <c r="AE346">
        <v>75</v>
      </c>
      <c r="AF346">
        <v>49</v>
      </c>
      <c r="AG346">
        <v>15</v>
      </c>
      <c r="AH346">
        <v>6</v>
      </c>
      <c r="AI346">
        <v>24</v>
      </c>
      <c r="AJ346" s="25"/>
      <c r="AK346" s="25"/>
      <c r="AL346" s="25"/>
      <c r="AM346" s="25"/>
      <c r="AN346" s="25"/>
      <c r="AO346" s="25"/>
      <c r="AP346">
        <v>1.199</v>
      </c>
      <c r="AR346">
        <v>201.5097809</v>
      </c>
      <c r="AS346">
        <v>0.02</v>
      </c>
      <c r="AU346">
        <v>-0.3276582062</v>
      </c>
      <c r="AW346">
        <v>0.036</v>
      </c>
    </row>
    <row r="347" spans="1:49" ht="12.75">
      <c r="A347" s="21">
        <v>37687</v>
      </c>
      <c r="B347" s="22">
        <v>66</v>
      </c>
      <c r="C347" s="23">
        <v>0.854976833</v>
      </c>
      <c r="D347" s="3">
        <v>0.854976833</v>
      </c>
      <c r="E347" s="24">
        <v>0</v>
      </c>
      <c r="F347">
        <v>39.62250603</v>
      </c>
      <c r="G347">
        <v>-76.5685023</v>
      </c>
      <c r="H347" s="25">
        <v>914.7</v>
      </c>
      <c r="I347">
        <f t="shared" si="31"/>
        <v>878.37</v>
      </c>
      <c r="J347">
        <f t="shared" si="32"/>
        <v>1186.2223461039289</v>
      </c>
      <c r="K347">
        <f t="shared" si="33"/>
        <v>1398.122346103929</v>
      </c>
      <c r="L347">
        <f t="shared" si="30"/>
        <v>1389.576346103929</v>
      </c>
      <c r="M347">
        <f t="shared" si="34"/>
        <v>1393.8493461039288</v>
      </c>
      <c r="N347" s="25">
        <v>0.3</v>
      </c>
      <c r="O347" s="25">
        <v>35.1</v>
      </c>
      <c r="P347">
        <v>32.1</v>
      </c>
      <c r="Q347">
        <f t="shared" si="35"/>
        <v>29.6</v>
      </c>
      <c r="AC347" s="28"/>
      <c r="AD347">
        <v>751</v>
      </c>
      <c r="AE347">
        <v>80</v>
      </c>
      <c r="AF347">
        <v>39</v>
      </c>
      <c r="AG347">
        <v>9</v>
      </c>
      <c r="AH347">
        <v>5</v>
      </c>
      <c r="AI347">
        <v>23</v>
      </c>
      <c r="AJ347" s="25"/>
      <c r="AK347" s="25"/>
      <c r="AL347" s="25"/>
      <c r="AM347" s="25"/>
      <c r="AN347" s="25"/>
      <c r="AO347" s="25"/>
      <c r="AP347">
        <v>1.341</v>
      </c>
      <c r="AR347">
        <v>201.9566193</v>
      </c>
      <c r="AS347">
        <v>0.041</v>
      </c>
      <c r="AU347">
        <v>-0.1631038785</v>
      </c>
      <c r="AW347">
        <v>0.036</v>
      </c>
    </row>
    <row r="348" spans="1:49" ht="12.75">
      <c r="A348" s="21">
        <v>37687</v>
      </c>
      <c r="B348" s="22">
        <v>66</v>
      </c>
      <c r="C348" s="23">
        <v>0.855092585</v>
      </c>
      <c r="D348" s="3">
        <v>0.855092585</v>
      </c>
      <c r="E348" s="24">
        <v>0</v>
      </c>
      <c r="F348">
        <v>39.62568087</v>
      </c>
      <c r="G348">
        <v>-76.57647973</v>
      </c>
      <c r="H348" s="25">
        <v>913.3</v>
      </c>
      <c r="I348">
        <f t="shared" si="31"/>
        <v>876.9699999999999</v>
      </c>
      <c r="J348">
        <f t="shared" si="32"/>
        <v>1199.4682521800714</v>
      </c>
      <c r="K348">
        <f t="shared" si="33"/>
        <v>1411.3682521800715</v>
      </c>
      <c r="L348">
        <f t="shared" si="30"/>
        <v>1402.8222521800715</v>
      </c>
      <c r="M348">
        <f t="shared" si="34"/>
        <v>1407.0952521800714</v>
      </c>
      <c r="N348" s="25">
        <v>0.4</v>
      </c>
      <c r="O348" s="25">
        <v>35.4</v>
      </c>
      <c r="P348">
        <v>27.2</v>
      </c>
      <c r="Q348">
        <f t="shared" si="35"/>
        <v>29.65</v>
      </c>
      <c r="AC348" s="28"/>
      <c r="AD348">
        <v>799</v>
      </c>
      <c r="AE348">
        <v>64</v>
      </c>
      <c r="AF348">
        <v>35</v>
      </c>
      <c r="AG348">
        <v>20</v>
      </c>
      <c r="AH348">
        <v>6</v>
      </c>
      <c r="AI348">
        <v>27</v>
      </c>
      <c r="AJ348" s="25"/>
      <c r="AK348" s="25"/>
      <c r="AL348" s="25"/>
      <c r="AM348" s="25"/>
      <c r="AN348" s="25"/>
      <c r="AO348" s="25"/>
      <c r="AP348">
        <v>1.291</v>
      </c>
      <c r="AR348">
        <v>206.5735474</v>
      </c>
      <c r="AS348">
        <v>0.021</v>
      </c>
      <c r="AU348">
        <v>-0.1084238067</v>
      </c>
      <c r="AW348">
        <v>0.035</v>
      </c>
    </row>
    <row r="349" spans="1:49" ht="12.75">
      <c r="A349" s="21">
        <v>37687</v>
      </c>
      <c r="B349" s="22">
        <v>66</v>
      </c>
      <c r="C349" s="23">
        <v>0.855208337</v>
      </c>
      <c r="D349" s="3">
        <v>0.855208337</v>
      </c>
      <c r="E349" s="24">
        <v>0</v>
      </c>
      <c r="F349">
        <v>39.62690557</v>
      </c>
      <c r="G349">
        <v>-76.58482975</v>
      </c>
      <c r="H349" s="25">
        <v>912.8</v>
      </c>
      <c r="I349">
        <f t="shared" si="31"/>
        <v>876.4699999999999</v>
      </c>
      <c r="J349">
        <f t="shared" si="32"/>
        <v>1204.2040581369738</v>
      </c>
      <c r="K349">
        <f t="shared" si="33"/>
        <v>1416.104058136974</v>
      </c>
      <c r="L349">
        <f t="shared" si="30"/>
        <v>1407.5580581369738</v>
      </c>
      <c r="M349">
        <f t="shared" si="34"/>
        <v>1411.8310581369738</v>
      </c>
      <c r="N349" s="25">
        <v>0.4</v>
      </c>
      <c r="O349" s="25">
        <v>35.8</v>
      </c>
      <c r="P349">
        <v>33.6</v>
      </c>
      <c r="Q349">
        <f t="shared" si="35"/>
        <v>30.4</v>
      </c>
      <c r="AC349">
        <v>753</v>
      </c>
      <c r="AD349">
        <v>811</v>
      </c>
      <c r="AE349">
        <v>63</v>
      </c>
      <c r="AF349">
        <v>42</v>
      </c>
      <c r="AG349">
        <v>26</v>
      </c>
      <c r="AH349">
        <v>8</v>
      </c>
      <c r="AI349">
        <v>23</v>
      </c>
      <c r="AJ349" s="25"/>
      <c r="AK349" s="25"/>
      <c r="AL349" s="25"/>
      <c r="AM349" s="25"/>
      <c r="AN349" s="25"/>
      <c r="AO349" s="25"/>
      <c r="AP349">
        <v>1.229</v>
      </c>
      <c r="AR349">
        <v>211.9365387</v>
      </c>
      <c r="AS349">
        <v>0.111</v>
      </c>
      <c r="AU349">
        <v>-0.1119485572</v>
      </c>
      <c r="AW349">
        <v>0.033</v>
      </c>
    </row>
    <row r="350" spans="1:49" ht="12.75">
      <c r="A350" s="21">
        <v>37687</v>
      </c>
      <c r="B350" s="22">
        <v>66</v>
      </c>
      <c r="C350" s="23">
        <v>0.85532409</v>
      </c>
      <c r="D350" s="3">
        <v>0.85532409</v>
      </c>
      <c r="E350" s="24">
        <v>0</v>
      </c>
      <c r="F350">
        <v>39.62616875</v>
      </c>
      <c r="G350">
        <v>-76.59299096</v>
      </c>
      <c r="H350" s="25">
        <v>912.1</v>
      </c>
      <c r="I350">
        <f t="shared" si="31"/>
        <v>875.77</v>
      </c>
      <c r="J350">
        <f t="shared" si="32"/>
        <v>1210.838727211555</v>
      </c>
      <c r="K350">
        <f t="shared" si="33"/>
        <v>1422.738727211555</v>
      </c>
      <c r="L350">
        <f t="shared" si="30"/>
        <v>1414.192727211555</v>
      </c>
      <c r="M350">
        <f t="shared" si="34"/>
        <v>1418.465727211555</v>
      </c>
      <c r="N350" s="25">
        <v>-0.1</v>
      </c>
      <c r="O350" s="25">
        <v>35.8</v>
      </c>
      <c r="P350">
        <v>28.9</v>
      </c>
      <c r="Q350">
        <f t="shared" si="35"/>
        <v>31.25</v>
      </c>
      <c r="S350">
        <v>4.71E-06</v>
      </c>
      <c r="T350">
        <v>3.02E-06</v>
      </c>
      <c r="U350">
        <v>2.21E-06</v>
      </c>
      <c r="V350">
        <v>1.26E-06</v>
      </c>
      <c r="W350">
        <v>5.19E-07</v>
      </c>
      <c r="X350">
        <v>-8.2E-07</v>
      </c>
      <c r="Y350" s="28">
        <v>857.3</v>
      </c>
      <c r="Z350" s="28">
        <v>293.6</v>
      </c>
      <c r="AA350" s="28">
        <v>285</v>
      </c>
      <c r="AB350" s="28">
        <v>11.8</v>
      </c>
      <c r="AC350" s="28"/>
      <c r="AD350">
        <v>794</v>
      </c>
      <c r="AE350">
        <v>80</v>
      </c>
      <c r="AF350">
        <v>37</v>
      </c>
      <c r="AG350">
        <v>19</v>
      </c>
      <c r="AH350">
        <v>5</v>
      </c>
      <c r="AI350">
        <v>35</v>
      </c>
      <c r="AJ350" s="25"/>
      <c r="AK350" s="25"/>
      <c r="AL350" s="25"/>
      <c r="AM350" s="25"/>
      <c r="AN350" s="25"/>
      <c r="AO350" s="25"/>
      <c r="AP350">
        <v>1.23</v>
      </c>
      <c r="AR350">
        <v>208.406662</v>
      </c>
      <c r="AS350">
        <v>0.052</v>
      </c>
      <c r="AU350">
        <v>-0.02226568386</v>
      </c>
      <c r="AW350">
        <v>0.032</v>
      </c>
    </row>
    <row r="351" spans="1:49" ht="12.75">
      <c r="A351" s="21">
        <v>37687</v>
      </c>
      <c r="B351" s="22">
        <v>66</v>
      </c>
      <c r="C351" s="23">
        <v>0.855439842</v>
      </c>
      <c r="D351" s="3">
        <v>0.855439842</v>
      </c>
      <c r="E351" s="24">
        <v>0</v>
      </c>
      <c r="F351">
        <v>39.62408574</v>
      </c>
      <c r="G351">
        <v>-76.60048583</v>
      </c>
      <c r="H351" s="25">
        <v>912.1</v>
      </c>
      <c r="I351">
        <f t="shared" si="31"/>
        <v>875.77</v>
      </c>
      <c r="J351">
        <f t="shared" si="32"/>
        <v>1210.838727211555</v>
      </c>
      <c r="K351">
        <f t="shared" si="33"/>
        <v>1422.738727211555</v>
      </c>
      <c r="L351">
        <f t="shared" si="30"/>
        <v>1414.192727211555</v>
      </c>
      <c r="M351">
        <f t="shared" si="34"/>
        <v>1418.465727211555</v>
      </c>
      <c r="N351" s="25">
        <v>-0.2</v>
      </c>
      <c r="O351" s="25">
        <v>35.5</v>
      </c>
      <c r="P351">
        <v>33.7</v>
      </c>
      <c r="Q351">
        <f t="shared" si="35"/>
        <v>31.3</v>
      </c>
      <c r="AC351" s="28"/>
      <c r="AD351">
        <v>812</v>
      </c>
      <c r="AE351">
        <v>62</v>
      </c>
      <c r="AF351">
        <v>46</v>
      </c>
      <c r="AG351">
        <v>19</v>
      </c>
      <c r="AH351">
        <v>8</v>
      </c>
      <c r="AI351">
        <v>18</v>
      </c>
      <c r="AJ351" s="25"/>
      <c r="AK351" s="25"/>
      <c r="AL351" s="25"/>
      <c r="AM351" s="25"/>
      <c r="AN351" s="25"/>
      <c r="AO351" s="25"/>
      <c r="AP351">
        <v>1.232</v>
      </c>
      <c r="AR351">
        <v>204.9242706</v>
      </c>
      <c r="AS351">
        <v>0.033</v>
      </c>
      <c r="AU351">
        <v>-0.01854857802</v>
      </c>
      <c r="AW351">
        <v>0.034</v>
      </c>
    </row>
    <row r="352" spans="1:49" ht="12.75">
      <c r="A352" s="21">
        <v>37687</v>
      </c>
      <c r="B352" s="22">
        <v>66</v>
      </c>
      <c r="C352" s="23">
        <v>0.855555534</v>
      </c>
      <c r="D352" s="3">
        <v>0.855555534</v>
      </c>
      <c r="E352" s="24">
        <v>0</v>
      </c>
      <c r="F352">
        <v>39.62149039</v>
      </c>
      <c r="G352">
        <v>-76.60733842</v>
      </c>
      <c r="H352" s="25">
        <v>912</v>
      </c>
      <c r="I352">
        <f t="shared" si="31"/>
        <v>875.67</v>
      </c>
      <c r="J352">
        <f t="shared" si="32"/>
        <v>1211.7869699582113</v>
      </c>
      <c r="K352">
        <f t="shared" si="33"/>
        <v>1423.6869699582114</v>
      </c>
      <c r="L352">
        <f t="shared" si="30"/>
        <v>1415.1409699582114</v>
      </c>
      <c r="M352">
        <f t="shared" si="34"/>
        <v>1419.4139699582115</v>
      </c>
      <c r="N352" s="25">
        <v>-0.1</v>
      </c>
      <c r="O352" s="25">
        <v>35.7</v>
      </c>
      <c r="P352">
        <v>28.6</v>
      </c>
      <c r="Q352">
        <f t="shared" si="35"/>
        <v>31.150000000000002</v>
      </c>
      <c r="AC352" s="28"/>
      <c r="AD352">
        <v>790</v>
      </c>
      <c r="AE352">
        <v>70</v>
      </c>
      <c r="AF352">
        <v>26</v>
      </c>
      <c r="AG352">
        <v>18</v>
      </c>
      <c r="AH352">
        <v>9</v>
      </c>
      <c r="AI352">
        <v>22</v>
      </c>
      <c r="AJ352" s="25"/>
      <c r="AK352" s="25"/>
      <c r="AL352" s="25"/>
      <c r="AM352" s="25"/>
      <c r="AN352" s="25"/>
      <c r="AO352" s="25"/>
      <c r="AP352">
        <v>1.241</v>
      </c>
      <c r="AR352">
        <v>197.5817871</v>
      </c>
      <c r="AS352">
        <v>0.031</v>
      </c>
      <c r="AU352">
        <v>0.0910686478</v>
      </c>
      <c r="AW352">
        <v>0.04</v>
      </c>
    </row>
    <row r="353" spans="1:49" ht="12.75">
      <c r="A353" s="21">
        <v>37687</v>
      </c>
      <c r="B353" s="22">
        <v>66</v>
      </c>
      <c r="C353" s="23">
        <v>0.855671287</v>
      </c>
      <c r="D353" s="3">
        <v>0.855671287</v>
      </c>
      <c r="E353" s="24">
        <v>0</v>
      </c>
      <c r="F353">
        <v>39.61895157</v>
      </c>
      <c r="G353">
        <v>-76.61424377</v>
      </c>
      <c r="H353" s="25">
        <v>911.5</v>
      </c>
      <c r="I353">
        <f t="shared" si="31"/>
        <v>875.17</v>
      </c>
      <c r="J353">
        <f t="shared" si="32"/>
        <v>1216.529808594375</v>
      </c>
      <c r="K353">
        <f t="shared" si="33"/>
        <v>1428.4298085943751</v>
      </c>
      <c r="L353">
        <f t="shared" si="30"/>
        <v>1419.883808594375</v>
      </c>
      <c r="M353">
        <f t="shared" si="34"/>
        <v>1424.156808594375</v>
      </c>
      <c r="N353" s="25">
        <v>0</v>
      </c>
      <c r="O353" s="25">
        <v>36</v>
      </c>
      <c r="P353">
        <v>33.1</v>
      </c>
      <c r="Q353">
        <f t="shared" si="35"/>
        <v>30.85</v>
      </c>
      <c r="S353">
        <v>4.35E-06</v>
      </c>
      <c r="T353">
        <v>2.65E-06</v>
      </c>
      <c r="U353">
        <v>2.03E-06</v>
      </c>
      <c r="V353">
        <v>1.31E-06</v>
      </c>
      <c r="W353">
        <v>4.8E-07</v>
      </c>
      <c r="X353">
        <v>-7.58E-07</v>
      </c>
      <c r="Y353" s="28">
        <v>855.7</v>
      </c>
      <c r="Z353" s="28">
        <v>293.6</v>
      </c>
      <c r="AA353" s="28">
        <v>285</v>
      </c>
      <c r="AB353" s="28">
        <v>11.6</v>
      </c>
      <c r="AC353" s="28"/>
      <c r="AD353">
        <v>768</v>
      </c>
      <c r="AE353">
        <v>88</v>
      </c>
      <c r="AF353">
        <v>35</v>
      </c>
      <c r="AG353">
        <v>17</v>
      </c>
      <c r="AH353">
        <v>4</v>
      </c>
      <c r="AI353">
        <v>24</v>
      </c>
      <c r="AJ353" s="25"/>
      <c r="AK353" s="25"/>
      <c r="AL353" s="25"/>
      <c r="AM353" s="25"/>
      <c r="AN353" s="25"/>
      <c r="AO353" s="25"/>
      <c r="AP353">
        <v>1.201</v>
      </c>
      <c r="AR353">
        <v>196.0616302</v>
      </c>
      <c r="AS353">
        <v>0.051</v>
      </c>
      <c r="AU353">
        <v>0.0660899505</v>
      </c>
      <c r="AW353">
        <v>0.04</v>
      </c>
    </row>
    <row r="354" spans="1:49" ht="12.75">
      <c r="A354" s="21">
        <v>37687</v>
      </c>
      <c r="B354" s="22">
        <v>66</v>
      </c>
      <c r="C354" s="23">
        <v>0.855787039</v>
      </c>
      <c r="D354" s="3">
        <v>0.855787039</v>
      </c>
      <c r="E354" s="24">
        <v>0</v>
      </c>
      <c r="F354">
        <v>39.61671075</v>
      </c>
      <c r="G354">
        <v>-76.62163867</v>
      </c>
      <c r="H354" s="25">
        <v>909.9</v>
      </c>
      <c r="I354">
        <f t="shared" si="31"/>
        <v>873.5699999999999</v>
      </c>
      <c r="J354">
        <f t="shared" si="32"/>
        <v>1231.7251216799489</v>
      </c>
      <c r="K354">
        <f t="shared" si="33"/>
        <v>1443.625121679949</v>
      </c>
      <c r="L354">
        <f t="shared" si="30"/>
        <v>1435.079121679949</v>
      </c>
      <c r="M354">
        <f t="shared" si="34"/>
        <v>1439.352121679949</v>
      </c>
      <c r="N354" s="25">
        <v>0.1</v>
      </c>
      <c r="O354" s="25">
        <v>36.8</v>
      </c>
      <c r="P354">
        <v>28.1</v>
      </c>
      <c r="Q354">
        <f t="shared" si="35"/>
        <v>30.6</v>
      </c>
      <c r="AC354" s="28"/>
      <c r="AD354">
        <v>784</v>
      </c>
      <c r="AE354">
        <v>69</v>
      </c>
      <c r="AF354">
        <v>37</v>
      </c>
      <c r="AG354">
        <v>18</v>
      </c>
      <c r="AH354">
        <v>7</v>
      </c>
      <c r="AI354">
        <v>30</v>
      </c>
      <c r="AJ354" s="25"/>
      <c r="AK354" s="25"/>
      <c r="AL354" s="25"/>
      <c r="AM354" s="25"/>
      <c r="AN354" s="25"/>
      <c r="AO354" s="25"/>
      <c r="AP354">
        <v>1.199</v>
      </c>
      <c r="AR354">
        <v>195.9057617</v>
      </c>
      <c r="AS354">
        <v>0.061</v>
      </c>
      <c r="AU354">
        <v>0.1245656684</v>
      </c>
      <c r="AW354">
        <v>0.039</v>
      </c>
    </row>
    <row r="355" spans="1:49" ht="12.75">
      <c r="A355" s="21">
        <v>37687</v>
      </c>
      <c r="B355" s="22">
        <v>66</v>
      </c>
      <c r="C355" s="23">
        <v>0.855902791</v>
      </c>
      <c r="D355" s="3">
        <v>0.855902791</v>
      </c>
      <c r="E355" s="24">
        <v>0</v>
      </c>
      <c r="F355">
        <v>39.61488273</v>
      </c>
      <c r="G355">
        <v>-76.62938203</v>
      </c>
      <c r="H355" s="25">
        <v>910.3</v>
      </c>
      <c r="I355">
        <f t="shared" si="31"/>
        <v>873.9699999999999</v>
      </c>
      <c r="J355">
        <f t="shared" si="32"/>
        <v>1227.9236858251952</v>
      </c>
      <c r="K355">
        <f t="shared" si="33"/>
        <v>1439.8236858251953</v>
      </c>
      <c r="L355">
        <f t="shared" si="30"/>
        <v>1431.2776858251952</v>
      </c>
      <c r="M355">
        <f t="shared" si="34"/>
        <v>1435.5506858251952</v>
      </c>
      <c r="N355" s="25">
        <v>0.2</v>
      </c>
      <c r="O355" s="25">
        <v>37.2</v>
      </c>
      <c r="P355">
        <v>33.6</v>
      </c>
      <c r="Q355">
        <f t="shared" si="35"/>
        <v>30.85</v>
      </c>
      <c r="AC355">
        <v>744</v>
      </c>
      <c r="AD355">
        <v>775</v>
      </c>
      <c r="AE355">
        <v>69</v>
      </c>
      <c r="AF355">
        <v>46</v>
      </c>
      <c r="AG355">
        <v>9</v>
      </c>
      <c r="AH355">
        <v>5</v>
      </c>
      <c r="AI355">
        <v>15</v>
      </c>
      <c r="AJ355" s="25"/>
      <c r="AK355" s="25"/>
      <c r="AL355" s="25"/>
      <c r="AM355" s="25"/>
      <c r="AN355" s="25"/>
      <c r="AO355" s="25"/>
      <c r="AP355">
        <v>1.211</v>
      </c>
      <c r="AR355">
        <v>192.4972839</v>
      </c>
      <c r="AS355">
        <v>0.102</v>
      </c>
      <c r="AU355">
        <v>0.299479574</v>
      </c>
      <c r="AW355">
        <v>0.038</v>
      </c>
    </row>
    <row r="356" spans="1:49" ht="12.75">
      <c r="A356" s="21">
        <v>37687</v>
      </c>
      <c r="B356" s="22">
        <v>66</v>
      </c>
      <c r="C356" s="23">
        <v>0.856018543</v>
      </c>
      <c r="D356" s="3">
        <v>0.856018543</v>
      </c>
      <c r="E356" s="24">
        <v>0</v>
      </c>
      <c r="F356">
        <v>39.61336487</v>
      </c>
      <c r="G356">
        <v>-76.63724618</v>
      </c>
      <c r="H356" s="25">
        <v>910.8</v>
      </c>
      <c r="I356">
        <f t="shared" si="31"/>
        <v>874.4699999999999</v>
      </c>
      <c r="J356">
        <f t="shared" si="32"/>
        <v>1223.174336920822</v>
      </c>
      <c r="K356">
        <f t="shared" si="33"/>
        <v>1435.0743369208221</v>
      </c>
      <c r="L356">
        <f t="shared" si="30"/>
        <v>1426.528336920822</v>
      </c>
      <c r="M356">
        <f t="shared" si="34"/>
        <v>1430.801336920822</v>
      </c>
      <c r="N356" s="25">
        <v>-0.1</v>
      </c>
      <c r="O356" s="25">
        <v>37</v>
      </c>
      <c r="P356">
        <v>26.6</v>
      </c>
      <c r="Q356">
        <f t="shared" si="35"/>
        <v>30.1</v>
      </c>
      <c r="S356">
        <v>3.84E-06</v>
      </c>
      <c r="T356">
        <v>2.9E-06</v>
      </c>
      <c r="U356">
        <v>2.17E-06</v>
      </c>
      <c r="V356">
        <v>1.37E-06</v>
      </c>
      <c r="W356">
        <v>5E-07</v>
      </c>
      <c r="X356">
        <v>-9.11E-07</v>
      </c>
      <c r="Y356" s="28">
        <v>854.2</v>
      </c>
      <c r="Z356" s="28">
        <v>293.6</v>
      </c>
      <c r="AA356" s="28">
        <v>285</v>
      </c>
      <c r="AB356" s="28">
        <v>11.8</v>
      </c>
      <c r="AC356" s="28"/>
      <c r="AD356">
        <v>871</v>
      </c>
      <c r="AE356">
        <v>90</v>
      </c>
      <c r="AF356">
        <v>42</v>
      </c>
      <c r="AG356">
        <v>11</v>
      </c>
      <c r="AH356">
        <v>11</v>
      </c>
      <c r="AI356">
        <v>38</v>
      </c>
      <c r="AJ356" s="25"/>
      <c r="AK356" s="25"/>
      <c r="AL356" s="25"/>
      <c r="AM356" s="25"/>
      <c r="AN356" s="25"/>
      <c r="AO356" s="25"/>
      <c r="AP356">
        <v>1.25</v>
      </c>
      <c r="AR356">
        <v>193.1534576</v>
      </c>
      <c r="AS356">
        <v>0.081</v>
      </c>
      <c r="AU356">
        <v>0.2768268585</v>
      </c>
      <c r="AW356">
        <v>0.036</v>
      </c>
    </row>
    <row r="357" spans="1:49" ht="12.75">
      <c r="A357" s="21">
        <v>37687</v>
      </c>
      <c r="B357" s="22">
        <v>66</v>
      </c>
      <c r="C357" s="23">
        <v>0.856134236</v>
      </c>
      <c r="D357" s="3">
        <v>0.856134236</v>
      </c>
      <c r="E357" s="24">
        <v>0</v>
      </c>
      <c r="F357">
        <v>39.61206419</v>
      </c>
      <c r="G357">
        <v>-76.64513815</v>
      </c>
      <c r="H357" s="25">
        <v>910.8</v>
      </c>
      <c r="I357">
        <f t="shared" si="31"/>
        <v>874.4699999999999</v>
      </c>
      <c r="J357">
        <f t="shared" si="32"/>
        <v>1223.174336920822</v>
      </c>
      <c r="K357">
        <f t="shared" si="33"/>
        <v>1435.0743369208221</v>
      </c>
      <c r="L357">
        <f t="shared" si="30"/>
        <v>1426.528336920822</v>
      </c>
      <c r="M357">
        <f t="shared" si="34"/>
        <v>1430.801336920822</v>
      </c>
      <c r="N357" s="25">
        <v>0.4</v>
      </c>
      <c r="O357" s="25">
        <v>37.7</v>
      </c>
      <c r="P357">
        <v>32.1</v>
      </c>
      <c r="Q357">
        <f t="shared" si="35"/>
        <v>29.35</v>
      </c>
      <c r="AC357" s="28"/>
      <c r="AD357">
        <v>798</v>
      </c>
      <c r="AE357">
        <v>67</v>
      </c>
      <c r="AF357">
        <v>46</v>
      </c>
      <c r="AG357">
        <v>24</v>
      </c>
      <c r="AH357">
        <v>7</v>
      </c>
      <c r="AI357">
        <v>23</v>
      </c>
      <c r="AJ357" s="25"/>
      <c r="AK357" s="25"/>
      <c r="AL357" s="25"/>
      <c r="AM357" s="25"/>
      <c r="AN357" s="25"/>
      <c r="AO357" s="25"/>
      <c r="AP357">
        <v>1.199</v>
      </c>
      <c r="AR357">
        <v>194.6231689</v>
      </c>
      <c r="AS357">
        <v>0.051</v>
      </c>
      <c r="AU357">
        <v>0.2793167233</v>
      </c>
      <c r="AW357">
        <v>0.036</v>
      </c>
    </row>
    <row r="358" spans="1:49" ht="12.75">
      <c r="A358" s="21">
        <v>37687</v>
      </c>
      <c r="B358" s="22">
        <v>66</v>
      </c>
      <c r="C358" s="23">
        <v>0.856249988</v>
      </c>
      <c r="D358" s="3">
        <v>0.856249988</v>
      </c>
      <c r="E358" s="24">
        <v>0</v>
      </c>
      <c r="F358">
        <v>39.61099936</v>
      </c>
      <c r="G358">
        <v>-76.65325052</v>
      </c>
      <c r="H358" s="25">
        <v>911.8</v>
      </c>
      <c r="I358">
        <f t="shared" si="31"/>
        <v>875.4699999999999</v>
      </c>
      <c r="J358">
        <f t="shared" si="32"/>
        <v>1213.6837803578626</v>
      </c>
      <c r="K358">
        <f t="shared" si="33"/>
        <v>1425.5837803578627</v>
      </c>
      <c r="L358">
        <f t="shared" si="30"/>
        <v>1417.0377803578626</v>
      </c>
      <c r="M358">
        <f t="shared" si="34"/>
        <v>1421.3107803578628</v>
      </c>
      <c r="N358" s="25">
        <v>0.6</v>
      </c>
      <c r="O358" s="25">
        <v>37.9</v>
      </c>
      <c r="P358">
        <v>28.2</v>
      </c>
      <c r="Q358">
        <f t="shared" si="35"/>
        <v>30.15</v>
      </c>
      <c r="AC358" s="28"/>
      <c r="AD358">
        <v>845</v>
      </c>
      <c r="AE358">
        <v>77</v>
      </c>
      <c r="AF358">
        <v>39</v>
      </c>
      <c r="AG358">
        <v>18</v>
      </c>
      <c r="AH358">
        <v>7</v>
      </c>
      <c r="AI358">
        <v>27</v>
      </c>
      <c r="AJ358" s="25"/>
      <c r="AK358" s="25"/>
      <c r="AL358" s="25"/>
      <c r="AM358" s="25"/>
      <c r="AN358" s="25"/>
      <c r="AO358" s="25"/>
      <c r="AP358">
        <v>1.221</v>
      </c>
      <c r="AR358">
        <v>197.0370331</v>
      </c>
      <c r="AS358">
        <v>0.061</v>
      </c>
      <c r="AU358">
        <v>0.1691854596</v>
      </c>
      <c r="AW358">
        <v>0.041</v>
      </c>
    </row>
    <row r="359" spans="1:49" ht="12.75">
      <c r="A359" s="21">
        <v>37687</v>
      </c>
      <c r="B359" s="22">
        <v>66</v>
      </c>
      <c r="C359" s="23">
        <v>0.85636574</v>
      </c>
      <c r="D359" s="3">
        <v>0.85636574</v>
      </c>
      <c r="E359" s="24">
        <v>0</v>
      </c>
      <c r="F359">
        <v>39.61032614</v>
      </c>
      <c r="G359">
        <v>-76.66148819</v>
      </c>
      <c r="H359" s="25">
        <v>913.7</v>
      </c>
      <c r="I359">
        <f t="shared" si="31"/>
        <v>877.37</v>
      </c>
      <c r="J359">
        <f t="shared" si="32"/>
        <v>1195.681551077252</v>
      </c>
      <c r="K359">
        <f t="shared" si="33"/>
        <v>1407.581551077252</v>
      </c>
      <c r="L359">
        <f t="shared" si="30"/>
        <v>1399.035551077252</v>
      </c>
      <c r="M359">
        <f t="shared" si="34"/>
        <v>1403.308551077252</v>
      </c>
      <c r="N359" s="25">
        <v>0.4</v>
      </c>
      <c r="O359" s="25">
        <v>38.1</v>
      </c>
      <c r="P359">
        <v>32.6</v>
      </c>
      <c r="Q359">
        <f t="shared" si="35"/>
        <v>30.4</v>
      </c>
      <c r="S359">
        <v>4.2E-06</v>
      </c>
      <c r="T359">
        <v>2.99E-06</v>
      </c>
      <c r="U359">
        <v>2.37E-06</v>
      </c>
      <c r="V359">
        <v>1.31E-06</v>
      </c>
      <c r="W359">
        <v>5.29E-07</v>
      </c>
      <c r="X359">
        <v>-7.34E-07</v>
      </c>
      <c r="Y359" s="28">
        <v>855.3</v>
      </c>
      <c r="Z359" s="28">
        <v>293.6</v>
      </c>
      <c r="AA359" s="28">
        <v>284.9</v>
      </c>
      <c r="AB359" s="28">
        <v>12.3</v>
      </c>
      <c r="AC359" s="28"/>
      <c r="AD359">
        <v>838</v>
      </c>
      <c r="AE359">
        <v>69</v>
      </c>
      <c r="AF359">
        <v>35</v>
      </c>
      <c r="AG359">
        <v>19</v>
      </c>
      <c r="AH359">
        <v>5</v>
      </c>
      <c r="AI359">
        <v>32</v>
      </c>
      <c r="AJ359" s="25"/>
      <c r="AK359" s="25"/>
      <c r="AL359" s="25"/>
      <c r="AM359" s="25"/>
      <c r="AN359" s="25"/>
      <c r="AO359" s="25"/>
      <c r="AP359">
        <v>1.221</v>
      </c>
      <c r="AR359">
        <v>200.0016327</v>
      </c>
      <c r="AS359">
        <v>0.052</v>
      </c>
      <c r="AU359">
        <v>0.0288388133</v>
      </c>
      <c r="AW359">
        <v>0.045</v>
      </c>
    </row>
    <row r="360" spans="1:49" ht="12.75">
      <c r="A360" s="21">
        <v>37687</v>
      </c>
      <c r="B360" s="22">
        <v>66</v>
      </c>
      <c r="C360" s="23">
        <v>0.856481493</v>
      </c>
      <c r="D360" s="3">
        <v>0.856481493</v>
      </c>
      <c r="E360" s="24">
        <v>0</v>
      </c>
      <c r="F360">
        <v>39.60981519</v>
      </c>
      <c r="G360">
        <v>-76.66966733</v>
      </c>
      <c r="H360" s="25">
        <v>915.6</v>
      </c>
      <c r="I360">
        <f t="shared" si="31"/>
        <v>879.27</v>
      </c>
      <c r="J360">
        <f t="shared" si="32"/>
        <v>1177.7182646219676</v>
      </c>
      <c r="K360">
        <f t="shared" si="33"/>
        <v>1389.6182646219677</v>
      </c>
      <c r="L360">
        <f t="shared" si="30"/>
        <v>1381.0722646219676</v>
      </c>
      <c r="M360">
        <f t="shared" si="34"/>
        <v>1385.3452646219675</v>
      </c>
      <c r="N360" s="25">
        <v>0</v>
      </c>
      <c r="O360" s="25">
        <v>37.9</v>
      </c>
      <c r="P360">
        <v>27.6</v>
      </c>
      <c r="Q360">
        <f t="shared" si="35"/>
        <v>30.1</v>
      </c>
      <c r="AC360" s="28"/>
      <c r="AD360">
        <v>821</v>
      </c>
      <c r="AE360">
        <v>76</v>
      </c>
      <c r="AF360">
        <v>38</v>
      </c>
      <c r="AG360">
        <v>19</v>
      </c>
      <c r="AH360">
        <v>10</v>
      </c>
      <c r="AI360">
        <v>13</v>
      </c>
      <c r="AJ360" s="25"/>
      <c r="AK360" s="25"/>
      <c r="AL360" s="25"/>
      <c r="AM360" s="25"/>
      <c r="AN360" s="25"/>
      <c r="AO360" s="25"/>
      <c r="AP360">
        <v>1.231</v>
      </c>
      <c r="AR360">
        <v>200.8812256</v>
      </c>
      <c r="AS360">
        <v>0.021</v>
      </c>
      <c r="AU360">
        <v>-0.0799190104</v>
      </c>
      <c r="AW360">
        <v>0.04</v>
      </c>
    </row>
    <row r="361" spans="1:49" ht="12.75">
      <c r="A361" s="21">
        <v>37687</v>
      </c>
      <c r="B361" s="22">
        <v>66</v>
      </c>
      <c r="C361" s="23">
        <v>0.856597245</v>
      </c>
      <c r="D361" s="3">
        <v>0.856597245</v>
      </c>
      <c r="E361" s="24">
        <v>0</v>
      </c>
      <c r="F361">
        <v>39.60946334</v>
      </c>
      <c r="G361">
        <v>-76.67796178</v>
      </c>
      <c r="H361" s="25">
        <v>917.1</v>
      </c>
      <c r="I361">
        <f t="shared" si="31"/>
        <v>880.77</v>
      </c>
      <c r="J361">
        <f t="shared" si="32"/>
        <v>1163.5641203141902</v>
      </c>
      <c r="K361">
        <f t="shared" si="33"/>
        <v>1375.4641203141903</v>
      </c>
      <c r="L361">
        <f t="shared" si="30"/>
        <v>1366.9181203141902</v>
      </c>
      <c r="M361">
        <f t="shared" si="34"/>
        <v>1371.1911203141904</v>
      </c>
      <c r="N361" s="25">
        <v>0.1</v>
      </c>
      <c r="O361" s="25">
        <v>37.8</v>
      </c>
      <c r="P361">
        <v>33.6</v>
      </c>
      <c r="Q361">
        <f t="shared" si="35"/>
        <v>30.6</v>
      </c>
      <c r="AC361">
        <v>537</v>
      </c>
      <c r="AD361">
        <v>865</v>
      </c>
      <c r="AE361">
        <v>62</v>
      </c>
      <c r="AF361">
        <v>35</v>
      </c>
      <c r="AG361">
        <v>19</v>
      </c>
      <c r="AH361">
        <v>7</v>
      </c>
      <c r="AI361">
        <v>24</v>
      </c>
      <c r="AJ361" s="25"/>
      <c r="AK361" s="25"/>
      <c r="AL361" s="25"/>
      <c r="AM361" s="25"/>
      <c r="AN361" s="25"/>
      <c r="AO361" s="25"/>
      <c r="AP361">
        <v>1.25</v>
      </c>
      <c r="AR361">
        <v>200.8812256</v>
      </c>
      <c r="AS361">
        <v>0.051</v>
      </c>
      <c r="AU361">
        <v>-0.0799190104</v>
      </c>
      <c r="AW361">
        <v>0.038</v>
      </c>
    </row>
    <row r="362" spans="1:49" ht="12.75">
      <c r="A362" s="21">
        <v>37687</v>
      </c>
      <c r="B362" s="22">
        <v>66</v>
      </c>
      <c r="C362" s="23">
        <v>0.856712937</v>
      </c>
      <c r="D362" s="3">
        <v>0.856712937</v>
      </c>
      <c r="E362" s="24">
        <v>0</v>
      </c>
      <c r="F362">
        <v>39.60934066</v>
      </c>
      <c r="G362">
        <v>-76.68618287</v>
      </c>
      <c r="H362" s="25">
        <v>915.9</v>
      </c>
      <c r="I362">
        <f t="shared" si="31"/>
        <v>879.5699999999999</v>
      </c>
      <c r="J362">
        <f t="shared" si="32"/>
        <v>1174.8855050352404</v>
      </c>
      <c r="K362">
        <f t="shared" si="33"/>
        <v>1386.7855050352405</v>
      </c>
      <c r="L362">
        <f t="shared" si="30"/>
        <v>1378.2395050352404</v>
      </c>
      <c r="M362">
        <f t="shared" si="34"/>
        <v>1382.5125050352403</v>
      </c>
      <c r="N362" s="25">
        <v>-0.7</v>
      </c>
      <c r="O362" s="25">
        <v>38.6</v>
      </c>
      <c r="P362">
        <v>28.3</v>
      </c>
      <c r="Q362">
        <f t="shared" si="35"/>
        <v>30.950000000000003</v>
      </c>
      <c r="S362">
        <v>4.18E-06</v>
      </c>
      <c r="T362">
        <v>3.06E-06</v>
      </c>
      <c r="U362">
        <v>2.25E-06</v>
      </c>
      <c r="V362">
        <v>1.25E-06</v>
      </c>
      <c r="W362">
        <v>4.74E-07</v>
      </c>
      <c r="X362">
        <v>-8.16E-07</v>
      </c>
      <c r="Y362" s="28">
        <v>859.9</v>
      </c>
      <c r="Z362" s="28">
        <v>293.6</v>
      </c>
      <c r="AA362" s="28">
        <v>284.9</v>
      </c>
      <c r="AB362" s="28">
        <v>12.2</v>
      </c>
      <c r="AC362" s="28"/>
      <c r="AD362">
        <v>802</v>
      </c>
      <c r="AE362">
        <v>65</v>
      </c>
      <c r="AF362">
        <v>49</v>
      </c>
      <c r="AG362">
        <v>18</v>
      </c>
      <c r="AH362">
        <v>6</v>
      </c>
      <c r="AI362">
        <v>20</v>
      </c>
      <c r="AJ362" s="25"/>
      <c r="AK362" s="25"/>
      <c r="AL362" s="25"/>
      <c r="AM362" s="25"/>
      <c r="AN362" s="25"/>
      <c r="AO362" s="25"/>
      <c r="AP362">
        <v>1.241</v>
      </c>
      <c r="AR362">
        <v>202.3635254</v>
      </c>
      <c r="AS362">
        <v>0.062</v>
      </c>
      <c r="AU362">
        <v>-0.1610797644</v>
      </c>
      <c r="AW362">
        <v>5.04</v>
      </c>
    </row>
    <row r="363" spans="1:49" ht="12.75">
      <c r="A363" s="21">
        <v>37687</v>
      </c>
      <c r="B363" s="22">
        <v>66</v>
      </c>
      <c r="C363" s="23">
        <v>0.85682869</v>
      </c>
      <c r="D363" s="3">
        <v>0.85682869</v>
      </c>
      <c r="E363" s="24">
        <v>0</v>
      </c>
      <c r="F363">
        <v>39.60931647</v>
      </c>
      <c r="G363">
        <v>-76.69448097</v>
      </c>
      <c r="H363" s="25">
        <v>915</v>
      </c>
      <c r="I363">
        <f t="shared" si="31"/>
        <v>878.67</v>
      </c>
      <c r="J363">
        <f t="shared" si="32"/>
        <v>1183.3866844959875</v>
      </c>
      <c r="K363">
        <f t="shared" si="33"/>
        <v>1395.2866844959876</v>
      </c>
      <c r="L363">
        <f t="shared" si="30"/>
        <v>1386.7406844959876</v>
      </c>
      <c r="M363">
        <f t="shared" si="34"/>
        <v>1391.0136844959875</v>
      </c>
      <c r="N363" s="25">
        <v>-0.7</v>
      </c>
      <c r="O363" s="25">
        <v>39.2</v>
      </c>
      <c r="P363">
        <v>33.1</v>
      </c>
      <c r="Q363">
        <f t="shared" si="35"/>
        <v>30.700000000000003</v>
      </c>
      <c r="AC363" s="28"/>
      <c r="AD363">
        <v>850</v>
      </c>
      <c r="AE363">
        <v>67</v>
      </c>
      <c r="AF363">
        <v>45</v>
      </c>
      <c r="AG363">
        <v>13</v>
      </c>
      <c r="AH363">
        <v>6</v>
      </c>
      <c r="AI363">
        <v>36</v>
      </c>
      <c r="AJ363" s="25"/>
      <c r="AK363" s="25"/>
      <c r="AL363" s="25"/>
      <c r="AM363" s="25"/>
      <c r="AN363" s="25"/>
      <c r="AO363" s="25"/>
      <c r="AP363">
        <v>1.079</v>
      </c>
      <c r="AR363">
        <v>205.3800812</v>
      </c>
      <c r="AS363">
        <v>0.062</v>
      </c>
      <c r="AU363">
        <v>-0.2491077185</v>
      </c>
      <c r="AW363">
        <v>5.04</v>
      </c>
    </row>
    <row r="364" spans="1:49" ht="12.75">
      <c r="A364" s="21">
        <v>37687</v>
      </c>
      <c r="B364" s="22">
        <v>66</v>
      </c>
      <c r="C364" s="23">
        <v>0.856944442</v>
      </c>
      <c r="D364" s="3">
        <v>0.856944442</v>
      </c>
      <c r="E364" s="24">
        <v>0</v>
      </c>
      <c r="F364">
        <v>39.60941766</v>
      </c>
      <c r="G364">
        <v>-76.70246302</v>
      </c>
      <c r="H364" s="25">
        <v>913.9</v>
      </c>
      <c r="I364">
        <f t="shared" si="31"/>
        <v>877.5699999999999</v>
      </c>
      <c r="J364">
        <f t="shared" si="32"/>
        <v>1193.7888478719124</v>
      </c>
      <c r="K364">
        <f t="shared" si="33"/>
        <v>1405.6888478719125</v>
      </c>
      <c r="L364">
        <f t="shared" si="30"/>
        <v>1397.1428478719124</v>
      </c>
      <c r="M364">
        <f t="shared" si="34"/>
        <v>1401.4158478719123</v>
      </c>
      <c r="N364" s="25">
        <v>0.2</v>
      </c>
      <c r="O364" s="25">
        <v>39.3</v>
      </c>
      <c r="P364">
        <v>29.8</v>
      </c>
      <c r="Q364">
        <f t="shared" si="35"/>
        <v>31.450000000000003</v>
      </c>
      <c r="AC364" s="28"/>
      <c r="AD364">
        <v>808</v>
      </c>
      <c r="AE364">
        <v>74</v>
      </c>
      <c r="AF364">
        <v>32</v>
      </c>
      <c r="AG364">
        <v>18</v>
      </c>
      <c r="AH364">
        <v>6</v>
      </c>
      <c r="AI364">
        <v>15</v>
      </c>
      <c r="AJ364" s="25"/>
      <c r="AK364" s="25"/>
      <c r="AL364" s="25"/>
      <c r="AM364" s="25"/>
      <c r="AN364" s="25"/>
      <c r="AO364" s="25"/>
      <c r="AP364">
        <v>0.879</v>
      </c>
      <c r="AR364">
        <v>209.8128662</v>
      </c>
      <c r="AS364">
        <v>0.032</v>
      </c>
      <c r="AU364">
        <v>-0.002019166946</v>
      </c>
      <c r="AW364">
        <v>5.041</v>
      </c>
    </row>
    <row r="365" spans="1:49" ht="12.75">
      <c r="A365" s="21">
        <v>37687</v>
      </c>
      <c r="B365" s="22">
        <v>66</v>
      </c>
      <c r="C365" s="23">
        <v>0.857060194</v>
      </c>
      <c r="D365" s="3">
        <v>0.857060194</v>
      </c>
      <c r="E365" s="24">
        <v>0</v>
      </c>
      <c r="F365">
        <v>39.60961248</v>
      </c>
      <c r="G365">
        <v>-76.71036077</v>
      </c>
      <c r="H365" s="25">
        <v>912.5</v>
      </c>
      <c r="I365">
        <f t="shared" si="31"/>
        <v>876.17</v>
      </c>
      <c r="J365">
        <f t="shared" si="32"/>
        <v>1207.0468386691198</v>
      </c>
      <c r="K365">
        <f t="shared" si="33"/>
        <v>1418.9468386691199</v>
      </c>
      <c r="L365">
        <f t="shared" si="30"/>
        <v>1410.4008386691198</v>
      </c>
      <c r="M365">
        <f t="shared" si="34"/>
        <v>1414.67383866912</v>
      </c>
      <c r="N365" s="25">
        <v>0.4</v>
      </c>
      <c r="O365" s="25">
        <v>39</v>
      </c>
      <c r="P365">
        <v>34.2</v>
      </c>
      <c r="Q365">
        <f t="shared" si="35"/>
        <v>32</v>
      </c>
      <c r="S365">
        <v>4.06E-06</v>
      </c>
      <c r="T365">
        <v>2.69E-06</v>
      </c>
      <c r="U365">
        <v>2.21E-06</v>
      </c>
      <c r="V365">
        <v>1.25E-06</v>
      </c>
      <c r="W365">
        <v>4.89E-07</v>
      </c>
      <c r="X365">
        <v>-6.9E-07</v>
      </c>
      <c r="Y365" s="28">
        <v>857.6</v>
      </c>
      <c r="Z365" s="28">
        <v>293.6</v>
      </c>
      <c r="AA365" s="28">
        <v>285</v>
      </c>
      <c r="AB365" s="28">
        <v>12</v>
      </c>
      <c r="AC365" s="28"/>
      <c r="AD365">
        <v>860</v>
      </c>
      <c r="AE365">
        <v>85</v>
      </c>
      <c r="AF365">
        <v>47</v>
      </c>
      <c r="AG365">
        <v>18</v>
      </c>
      <c r="AH365">
        <v>11</v>
      </c>
      <c r="AI365">
        <v>37</v>
      </c>
      <c r="AJ365" s="25"/>
      <c r="AK365" s="25"/>
      <c r="AL365" s="25"/>
      <c r="AM365" s="25"/>
      <c r="AN365" s="25"/>
      <c r="AO365" s="25"/>
      <c r="AP365">
        <v>0.831</v>
      </c>
      <c r="AS365">
        <v>0.051</v>
      </c>
      <c r="AW365">
        <v>5.041</v>
      </c>
    </row>
    <row r="366" spans="1:49" ht="12.75">
      <c r="A366" s="21">
        <v>37687</v>
      </c>
      <c r="B366" s="22">
        <v>66</v>
      </c>
      <c r="C366" s="23">
        <v>0.857175946</v>
      </c>
      <c r="D366" s="3">
        <v>0.857175946</v>
      </c>
      <c r="E366" s="24">
        <v>0</v>
      </c>
      <c r="F366">
        <v>39.6099248</v>
      </c>
      <c r="G366">
        <v>-76.71829732</v>
      </c>
      <c r="H366" s="25">
        <v>911.9</v>
      </c>
      <c r="I366">
        <f t="shared" si="31"/>
        <v>875.5699999999999</v>
      </c>
      <c r="J366">
        <f t="shared" si="32"/>
        <v>1212.735320998735</v>
      </c>
      <c r="K366">
        <f t="shared" si="33"/>
        <v>1424.635320998735</v>
      </c>
      <c r="L366">
        <f t="shared" si="30"/>
        <v>1416.089320998735</v>
      </c>
      <c r="M366">
        <f t="shared" si="34"/>
        <v>1420.362320998735</v>
      </c>
      <c r="N366" s="25">
        <v>0.6</v>
      </c>
      <c r="O366" s="25">
        <v>38.3</v>
      </c>
      <c r="P366">
        <v>28.2</v>
      </c>
      <c r="Q366">
        <f t="shared" si="35"/>
        <v>31.200000000000003</v>
      </c>
      <c r="AC366" s="28"/>
      <c r="AD366">
        <v>824</v>
      </c>
      <c r="AE366">
        <v>75</v>
      </c>
      <c r="AF366">
        <v>34</v>
      </c>
      <c r="AG366">
        <v>20</v>
      </c>
      <c r="AH366">
        <v>8</v>
      </c>
      <c r="AI366">
        <v>27</v>
      </c>
      <c r="AJ366" s="25"/>
      <c r="AK366" s="25"/>
      <c r="AL366" s="25"/>
      <c r="AM366" s="25"/>
      <c r="AN366" s="25"/>
      <c r="AO366" s="25"/>
      <c r="AP366">
        <v>0.75</v>
      </c>
      <c r="AS366">
        <v>0.043</v>
      </c>
      <c r="AW366">
        <v>5.041</v>
      </c>
    </row>
    <row r="367" spans="1:49" ht="12.75">
      <c r="A367" s="21">
        <v>37687</v>
      </c>
      <c r="B367" s="22">
        <v>66</v>
      </c>
      <c r="C367" s="23">
        <v>0.857291639</v>
      </c>
      <c r="D367" s="3">
        <v>0.857291639</v>
      </c>
      <c r="E367" s="24">
        <v>0</v>
      </c>
      <c r="F367">
        <v>39.6103755</v>
      </c>
      <c r="G367">
        <v>-76.72635668</v>
      </c>
      <c r="H367" s="25">
        <v>913.2</v>
      </c>
      <c r="I367">
        <f t="shared" si="31"/>
        <v>876.87</v>
      </c>
      <c r="J367">
        <f t="shared" si="32"/>
        <v>1200.415197326834</v>
      </c>
      <c r="K367">
        <f t="shared" si="33"/>
        <v>1412.315197326834</v>
      </c>
      <c r="L367">
        <f t="shared" si="30"/>
        <v>1403.769197326834</v>
      </c>
      <c r="M367">
        <f t="shared" si="34"/>
        <v>1408.042197326834</v>
      </c>
      <c r="N367" s="25">
        <v>0.6</v>
      </c>
      <c r="O367" s="25">
        <v>37.8</v>
      </c>
      <c r="P367">
        <v>34.1</v>
      </c>
      <c r="Q367">
        <f t="shared" si="35"/>
        <v>31.15</v>
      </c>
      <c r="AC367">
        <v>537</v>
      </c>
      <c r="AD367">
        <v>861</v>
      </c>
      <c r="AE367">
        <v>72</v>
      </c>
      <c r="AF367">
        <v>50</v>
      </c>
      <c r="AG367">
        <v>24</v>
      </c>
      <c r="AH367">
        <v>10</v>
      </c>
      <c r="AI367">
        <v>15</v>
      </c>
      <c r="AJ367" s="25"/>
      <c r="AK367" s="25"/>
      <c r="AL367" s="25"/>
      <c r="AM367" s="25"/>
      <c r="AN367" s="25"/>
      <c r="AO367" s="25"/>
      <c r="AP367">
        <v>0.84</v>
      </c>
      <c r="AS367">
        <v>0.032</v>
      </c>
      <c r="AW367">
        <v>5.041</v>
      </c>
    </row>
    <row r="368" spans="1:49" ht="12.75">
      <c r="A368" s="21">
        <v>37687</v>
      </c>
      <c r="B368" s="22">
        <v>66</v>
      </c>
      <c r="C368" s="23">
        <v>0.857407391</v>
      </c>
      <c r="D368" s="3">
        <v>0.857407391</v>
      </c>
      <c r="E368" s="24">
        <v>0</v>
      </c>
      <c r="F368">
        <v>39.61088183</v>
      </c>
      <c r="G368">
        <v>-76.73441844</v>
      </c>
      <c r="H368" s="25">
        <v>913.2</v>
      </c>
      <c r="I368">
        <f t="shared" si="31"/>
        <v>876.87</v>
      </c>
      <c r="J368">
        <f t="shared" si="32"/>
        <v>1200.415197326834</v>
      </c>
      <c r="K368">
        <f t="shared" si="33"/>
        <v>1412.315197326834</v>
      </c>
      <c r="L368">
        <f t="shared" si="30"/>
        <v>1403.769197326834</v>
      </c>
      <c r="M368">
        <f t="shared" si="34"/>
        <v>1408.042197326834</v>
      </c>
      <c r="N368" s="25">
        <v>0.3</v>
      </c>
      <c r="O368" s="25">
        <v>38.2</v>
      </c>
      <c r="P368">
        <v>28.7</v>
      </c>
      <c r="Q368">
        <f t="shared" si="35"/>
        <v>31.4</v>
      </c>
      <c r="AC368" s="28"/>
      <c r="AD368">
        <v>888</v>
      </c>
      <c r="AE368">
        <v>79</v>
      </c>
      <c r="AF368">
        <v>53</v>
      </c>
      <c r="AG368">
        <v>15</v>
      </c>
      <c r="AH368">
        <v>7</v>
      </c>
      <c r="AI368">
        <v>25</v>
      </c>
      <c r="AJ368" s="25"/>
      <c r="AK368" s="25"/>
      <c r="AL368" s="25"/>
      <c r="AM368" s="25"/>
      <c r="AN368" s="25"/>
      <c r="AO368" s="25"/>
      <c r="AP368">
        <v>0.751</v>
      </c>
      <c r="AS368">
        <v>0.033</v>
      </c>
      <c r="AW368">
        <v>5.041</v>
      </c>
    </row>
    <row r="369" spans="1:49" ht="12.75">
      <c r="A369" s="21">
        <v>37687</v>
      </c>
      <c r="B369" s="22">
        <v>66</v>
      </c>
      <c r="C369" s="23">
        <v>0.857523143</v>
      </c>
      <c r="D369" s="3">
        <v>0.857523143</v>
      </c>
      <c r="E369" s="24">
        <v>0</v>
      </c>
      <c r="F369">
        <v>39.61159392</v>
      </c>
      <c r="G369">
        <v>-76.74266457</v>
      </c>
      <c r="H369" s="25">
        <v>913.1</v>
      </c>
      <c r="I369">
        <f t="shared" si="31"/>
        <v>876.77</v>
      </c>
      <c r="J369">
        <f t="shared" si="32"/>
        <v>1201.3622504712648</v>
      </c>
      <c r="K369">
        <f t="shared" si="33"/>
        <v>1413.262250471265</v>
      </c>
      <c r="L369">
        <f t="shared" si="30"/>
        <v>1404.7162504712649</v>
      </c>
      <c r="M369">
        <f t="shared" si="34"/>
        <v>1408.9892504712648</v>
      </c>
      <c r="N369" s="25">
        <v>0.2</v>
      </c>
      <c r="O369" s="25">
        <v>38.4</v>
      </c>
      <c r="P369">
        <v>34.1</v>
      </c>
      <c r="Q369">
        <f t="shared" si="35"/>
        <v>31.4</v>
      </c>
      <c r="AC369" s="28"/>
      <c r="AD369">
        <v>801</v>
      </c>
      <c r="AE369">
        <v>77</v>
      </c>
      <c r="AF369">
        <v>45</v>
      </c>
      <c r="AG369">
        <v>17</v>
      </c>
      <c r="AH369">
        <v>4</v>
      </c>
      <c r="AI369">
        <v>28</v>
      </c>
      <c r="AJ369" s="25"/>
      <c r="AK369" s="25"/>
      <c r="AL369" s="25"/>
      <c r="AM369" s="25"/>
      <c r="AN369" s="25"/>
      <c r="AO369" s="25"/>
      <c r="AP369">
        <v>0.721</v>
      </c>
      <c r="AS369">
        <v>0.051</v>
      </c>
      <c r="AW369">
        <v>5.039</v>
      </c>
    </row>
    <row r="370" spans="1:49" ht="12.75">
      <c r="A370" s="21">
        <v>37687</v>
      </c>
      <c r="B370" s="22">
        <v>66</v>
      </c>
      <c r="C370" s="23">
        <v>0.857638896</v>
      </c>
      <c r="D370" s="3">
        <v>0.857638896</v>
      </c>
      <c r="E370" s="24">
        <v>0</v>
      </c>
      <c r="F370">
        <v>39.61242731</v>
      </c>
      <c r="G370">
        <v>-76.75091746</v>
      </c>
      <c r="H370" s="25">
        <v>912.9</v>
      </c>
      <c r="I370">
        <f t="shared" si="31"/>
        <v>876.5699999999999</v>
      </c>
      <c r="J370">
        <f t="shared" si="32"/>
        <v>1203.2566808516863</v>
      </c>
      <c r="K370">
        <f t="shared" si="33"/>
        <v>1415.1566808516864</v>
      </c>
      <c r="L370">
        <f t="shared" si="30"/>
        <v>1406.6106808516863</v>
      </c>
      <c r="M370">
        <f t="shared" si="34"/>
        <v>1410.8836808516862</v>
      </c>
      <c r="N370" s="25">
        <v>0.1</v>
      </c>
      <c r="O370" s="25">
        <v>38.8</v>
      </c>
      <c r="P370">
        <v>27.8</v>
      </c>
      <c r="Q370">
        <f t="shared" si="35"/>
        <v>30.950000000000003</v>
      </c>
      <c r="AC370" s="28"/>
      <c r="AD370">
        <v>845</v>
      </c>
      <c r="AE370">
        <v>65</v>
      </c>
      <c r="AF370">
        <v>62</v>
      </c>
      <c r="AG370">
        <v>20</v>
      </c>
      <c r="AH370">
        <v>10</v>
      </c>
      <c r="AI370">
        <v>25</v>
      </c>
      <c r="AJ370" s="25"/>
      <c r="AK370" s="25"/>
      <c r="AL370" s="25"/>
      <c r="AM370" s="25"/>
      <c r="AN370" s="25"/>
      <c r="AO370" s="25"/>
      <c r="AP370">
        <v>0.789</v>
      </c>
      <c r="AS370">
        <v>0.022</v>
      </c>
      <c r="AW370">
        <v>5.04</v>
      </c>
    </row>
    <row r="371" spans="1:49" ht="12.75">
      <c r="A371" s="21">
        <v>37687</v>
      </c>
      <c r="B371" s="22">
        <v>66</v>
      </c>
      <c r="C371" s="23">
        <v>0.857754648</v>
      </c>
      <c r="D371" s="3">
        <v>0.857754648</v>
      </c>
      <c r="E371" s="24">
        <v>0</v>
      </c>
      <c r="F371">
        <v>39.61320739</v>
      </c>
      <c r="G371">
        <v>-76.75913638</v>
      </c>
      <c r="H371" s="25">
        <v>912.1</v>
      </c>
      <c r="I371">
        <f t="shared" si="31"/>
        <v>875.77</v>
      </c>
      <c r="J371">
        <f t="shared" si="32"/>
        <v>1210.838727211555</v>
      </c>
      <c r="K371">
        <f t="shared" si="33"/>
        <v>1422.738727211555</v>
      </c>
      <c r="L371">
        <f t="shared" si="30"/>
        <v>1414.192727211555</v>
      </c>
      <c r="M371">
        <f t="shared" si="34"/>
        <v>1418.465727211555</v>
      </c>
      <c r="N371" s="25">
        <v>0</v>
      </c>
      <c r="O371" s="25">
        <v>39.4</v>
      </c>
      <c r="P371">
        <v>33.8</v>
      </c>
      <c r="Q371">
        <f t="shared" si="35"/>
        <v>30.799999999999997</v>
      </c>
      <c r="AC371" s="28"/>
      <c r="AD371">
        <v>786</v>
      </c>
      <c r="AE371">
        <v>86</v>
      </c>
      <c r="AF371">
        <v>40</v>
      </c>
      <c r="AG371">
        <v>12</v>
      </c>
      <c r="AH371">
        <v>8</v>
      </c>
      <c r="AI371">
        <v>24</v>
      </c>
      <c r="AJ371" s="25"/>
      <c r="AK371" s="25"/>
      <c r="AL371" s="25"/>
      <c r="AM371" s="25"/>
      <c r="AN371" s="25"/>
      <c r="AO371" s="25"/>
      <c r="AP371">
        <v>0.821</v>
      </c>
      <c r="AS371">
        <v>0.061</v>
      </c>
      <c r="AW371">
        <v>5.041</v>
      </c>
    </row>
    <row r="372" spans="1:49" ht="12.75">
      <c r="A372" s="21">
        <v>37687</v>
      </c>
      <c r="B372" s="22">
        <v>66</v>
      </c>
      <c r="C372" s="23">
        <v>0.8578704</v>
      </c>
      <c r="D372" s="3">
        <v>0.8578704</v>
      </c>
      <c r="E372" s="24">
        <v>0</v>
      </c>
      <c r="F372">
        <v>39.61402121</v>
      </c>
      <c r="G372">
        <v>-76.76720288</v>
      </c>
      <c r="H372" s="25">
        <v>912.1</v>
      </c>
      <c r="I372">
        <f t="shared" si="31"/>
        <v>875.77</v>
      </c>
      <c r="J372">
        <f t="shared" si="32"/>
        <v>1210.838727211555</v>
      </c>
      <c r="K372">
        <f t="shared" si="33"/>
        <v>1422.738727211555</v>
      </c>
      <c r="L372">
        <f t="shared" si="30"/>
        <v>1414.192727211555</v>
      </c>
      <c r="M372">
        <f t="shared" si="34"/>
        <v>1418.465727211555</v>
      </c>
      <c r="N372" s="25">
        <v>0.2</v>
      </c>
      <c r="O372" s="25">
        <v>39.2</v>
      </c>
      <c r="P372">
        <v>28.2</v>
      </c>
      <c r="Q372">
        <f t="shared" si="35"/>
        <v>31</v>
      </c>
      <c r="S372">
        <v>3.85E-06</v>
      </c>
      <c r="T372">
        <v>3.03E-06</v>
      </c>
      <c r="U372">
        <v>1.94E-06</v>
      </c>
      <c r="V372">
        <v>1.25E-06</v>
      </c>
      <c r="W372">
        <v>5.3E-07</v>
      </c>
      <c r="X372">
        <v>-8.12E-07</v>
      </c>
      <c r="Y372" s="28">
        <v>856.4</v>
      </c>
      <c r="Z372" s="28">
        <v>293.6</v>
      </c>
      <c r="AA372" s="28">
        <v>285</v>
      </c>
      <c r="AB372" s="28">
        <v>11.8</v>
      </c>
      <c r="AC372" s="28"/>
      <c r="AD372">
        <v>808</v>
      </c>
      <c r="AE372">
        <v>69</v>
      </c>
      <c r="AF372">
        <v>51</v>
      </c>
      <c r="AG372">
        <v>22</v>
      </c>
      <c r="AH372">
        <v>7</v>
      </c>
      <c r="AI372">
        <v>27</v>
      </c>
      <c r="AJ372" s="25"/>
      <c r="AK372" s="25"/>
      <c r="AL372" s="25"/>
      <c r="AM372" s="25"/>
      <c r="AN372" s="25"/>
      <c r="AO372" s="25"/>
      <c r="AP372">
        <v>0.812</v>
      </c>
      <c r="AS372">
        <v>0.053</v>
      </c>
      <c r="AW372">
        <v>5.04</v>
      </c>
    </row>
    <row r="373" spans="1:49" ht="12.75">
      <c r="A373" s="21">
        <v>37687</v>
      </c>
      <c r="B373" s="22">
        <v>66</v>
      </c>
      <c r="C373" s="23">
        <v>0.857986093</v>
      </c>
      <c r="D373" s="3">
        <v>0.857986093</v>
      </c>
      <c r="E373" s="24">
        <v>0</v>
      </c>
      <c r="F373">
        <v>39.61480166</v>
      </c>
      <c r="G373">
        <v>-76.77527179</v>
      </c>
      <c r="H373" s="25">
        <v>912</v>
      </c>
      <c r="I373">
        <f t="shared" si="31"/>
        <v>875.67</v>
      </c>
      <c r="J373">
        <f t="shared" si="32"/>
        <v>1211.7869699582113</v>
      </c>
      <c r="K373">
        <f t="shared" si="33"/>
        <v>1423.6869699582114</v>
      </c>
      <c r="L373">
        <f t="shared" si="30"/>
        <v>1415.1409699582114</v>
      </c>
      <c r="M373">
        <f t="shared" si="34"/>
        <v>1419.4139699582115</v>
      </c>
      <c r="N373" s="25">
        <v>0.9</v>
      </c>
      <c r="O373" s="25">
        <v>37.9</v>
      </c>
      <c r="P373">
        <v>33.6</v>
      </c>
      <c r="Q373">
        <f t="shared" si="35"/>
        <v>30.9</v>
      </c>
      <c r="AC373">
        <v>2199</v>
      </c>
      <c r="AD373">
        <v>770</v>
      </c>
      <c r="AE373">
        <v>66</v>
      </c>
      <c r="AF373">
        <v>44</v>
      </c>
      <c r="AG373">
        <v>26</v>
      </c>
      <c r="AH373">
        <v>8</v>
      </c>
      <c r="AI373">
        <v>32</v>
      </c>
      <c r="AJ373" s="25"/>
      <c r="AK373" s="25"/>
      <c r="AL373" s="25"/>
      <c r="AM373" s="25"/>
      <c r="AN373" s="25"/>
      <c r="AO373" s="25"/>
      <c r="AP373">
        <v>0.839</v>
      </c>
      <c r="AS373">
        <v>0.052</v>
      </c>
      <c r="AW373">
        <v>5.041</v>
      </c>
    </row>
    <row r="374" spans="1:49" ht="12.75">
      <c r="A374" s="21">
        <v>37687</v>
      </c>
      <c r="B374" s="22">
        <v>66</v>
      </c>
      <c r="C374" s="23">
        <v>0.858101845</v>
      </c>
      <c r="D374" s="3">
        <v>0.858101845</v>
      </c>
      <c r="E374" s="24">
        <v>0</v>
      </c>
      <c r="F374">
        <v>39.61510621</v>
      </c>
      <c r="G374">
        <v>-76.78340308</v>
      </c>
      <c r="H374" s="25">
        <v>911.3</v>
      </c>
      <c r="I374">
        <f t="shared" si="31"/>
        <v>874.9699999999999</v>
      </c>
      <c r="J374">
        <f t="shared" si="32"/>
        <v>1218.427702798988</v>
      </c>
      <c r="K374">
        <f t="shared" si="33"/>
        <v>1430.3277027989882</v>
      </c>
      <c r="L374">
        <f t="shared" si="30"/>
        <v>1421.7817027989881</v>
      </c>
      <c r="M374">
        <f t="shared" si="34"/>
        <v>1426.0547027989883</v>
      </c>
      <c r="N374" s="25">
        <v>0.8</v>
      </c>
      <c r="O374" s="25">
        <v>36.9</v>
      </c>
      <c r="P374">
        <v>26.6</v>
      </c>
      <c r="Q374">
        <f t="shared" si="35"/>
        <v>30.1</v>
      </c>
      <c r="AC374" s="28"/>
      <c r="AD374">
        <v>825</v>
      </c>
      <c r="AE374">
        <v>73</v>
      </c>
      <c r="AF374">
        <v>34</v>
      </c>
      <c r="AG374">
        <v>21</v>
      </c>
      <c r="AH374">
        <v>7</v>
      </c>
      <c r="AI374">
        <v>26</v>
      </c>
      <c r="AJ374" s="25"/>
      <c r="AK374" s="25"/>
      <c r="AL374" s="25"/>
      <c r="AM374" s="25"/>
      <c r="AN374" s="25"/>
      <c r="AO374" s="25"/>
      <c r="AP374">
        <v>0.84</v>
      </c>
      <c r="AS374">
        <v>0.071</v>
      </c>
      <c r="AW374">
        <v>5.04</v>
      </c>
    </row>
    <row r="375" spans="1:49" ht="12.75">
      <c r="A375" s="21">
        <v>37687</v>
      </c>
      <c r="B375" s="22">
        <v>66</v>
      </c>
      <c r="C375" s="23">
        <v>0.858217597</v>
      </c>
      <c r="D375" s="3">
        <v>0.858217597</v>
      </c>
      <c r="E375" s="24">
        <v>0</v>
      </c>
      <c r="F375">
        <v>39.61462266</v>
      </c>
      <c r="G375">
        <v>-76.79136988</v>
      </c>
      <c r="H375" s="25">
        <v>911.8</v>
      </c>
      <c r="I375">
        <f t="shared" si="31"/>
        <v>875.4699999999999</v>
      </c>
      <c r="J375">
        <f t="shared" si="32"/>
        <v>1213.6837803578626</v>
      </c>
      <c r="K375">
        <f t="shared" si="33"/>
        <v>1425.5837803578627</v>
      </c>
      <c r="L375">
        <f t="shared" si="30"/>
        <v>1417.0377803578626</v>
      </c>
      <c r="M375">
        <f t="shared" si="34"/>
        <v>1421.3107803578628</v>
      </c>
      <c r="N375" s="25">
        <v>0.1</v>
      </c>
      <c r="O375" s="25">
        <v>37.6</v>
      </c>
      <c r="P375">
        <v>29.8</v>
      </c>
      <c r="Q375">
        <f t="shared" si="35"/>
        <v>28.200000000000003</v>
      </c>
      <c r="S375">
        <v>3.88E-06</v>
      </c>
      <c r="T375">
        <v>2.8E-06</v>
      </c>
      <c r="U375">
        <v>2.08E-06</v>
      </c>
      <c r="V375">
        <v>1.32E-06</v>
      </c>
      <c r="W375">
        <v>5.26E-07</v>
      </c>
      <c r="X375">
        <v>-7.84E-07</v>
      </c>
      <c r="Y375" s="28">
        <v>855.6</v>
      </c>
      <c r="Z375" s="28">
        <v>293.6</v>
      </c>
      <c r="AA375" s="28">
        <v>285</v>
      </c>
      <c r="AB375" s="28">
        <v>11.4</v>
      </c>
      <c r="AC375" s="28"/>
      <c r="AD375">
        <v>747</v>
      </c>
      <c r="AE375">
        <v>53</v>
      </c>
      <c r="AF375">
        <v>37</v>
      </c>
      <c r="AG375">
        <v>16</v>
      </c>
      <c r="AH375">
        <v>7</v>
      </c>
      <c r="AI375">
        <v>30</v>
      </c>
      <c r="AJ375" s="25"/>
      <c r="AK375" s="25"/>
      <c r="AL375" s="25"/>
      <c r="AM375" s="25"/>
      <c r="AN375" s="25"/>
      <c r="AO375" s="25"/>
      <c r="AP375">
        <v>0.82</v>
      </c>
      <c r="AS375">
        <v>0.041</v>
      </c>
      <c r="AW375">
        <v>5.041</v>
      </c>
    </row>
    <row r="376" spans="1:49" ht="12.75">
      <c r="A376" s="21">
        <v>37687</v>
      </c>
      <c r="B376" s="22">
        <v>66</v>
      </c>
      <c r="C376" s="23">
        <v>0.858333349</v>
      </c>
      <c r="D376" s="3">
        <v>0.858333349</v>
      </c>
      <c r="E376" s="24">
        <v>0</v>
      </c>
      <c r="F376">
        <v>39.61391723</v>
      </c>
      <c r="G376">
        <v>-76.79912571</v>
      </c>
      <c r="H376" s="25">
        <v>912</v>
      </c>
      <c r="I376">
        <f t="shared" si="31"/>
        <v>875.67</v>
      </c>
      <c r="J376">
        <f t="shared" si="32"/>
        <v>1211.7869699582113</v>
      </c>
      <c r="K376">
        <f t="shared" si="33"/>
        <v>1423.6869699582114</v>
      </c>
      <c r="L376">
        <f t="shared" si="30"/>
        <v>1415.1409699582114</v>
      </c>
      <c r="M376">
        <f t="shared" si="34"/>
        <v>1419.4139699582115</v>
      </c>
      <c r="N376" s="25">
        <v>0</v>
      </c>
      <c r="O376" s="25">
        <v>38.8</v>
      </c>
      <c r="P376">
        <v>27.9</v>
      </c>
      <c r="Q376">
        <f t="shared" si="35"/>
        <v>28.85</v>
      </c>
      <c r="AC376" s="28"/>
      <c r="AD376">
        <v>771</v>
      </c>
      <c r="AE376">
        <v>56</v>
      </c>
      <c r="AF376">
        <v>42</v>
      </c>
      <c r="AG376">
        <v>18</v>
      </c>
      <c r="AH376">
        <v>7</v>
      </c>
      <c r="AI376">
        <v>25</v>
      </c>
      <c r="AJ376" s="25"/>
      <c r="AK376" s="25"/>
      <c r="AL376" s="25"/>
      <c r="AM376" s="25"/>
      <c r="AN376" s="25"/>
      <c r="AO376" s="25"/>
      <c r="AP376">
        <v>0.829</v>
      </c>
      <c r="AS376">
        <v>0.022</v>
      </c>
      <c r="AW376">
        <v>5.043</v>
      </c>
    </row>
    <row r="377" spans="1:49" ht="12.75">
      <c r="A377" s="21">
        <v>37687</v>
      </c>
      <c r="B377" s="22">
        <v>66</v>
      </c>
      <c r="C377" s="23">
        <v>0.858449101</v>
      </c>
      <c r="D377" s="3">
        <v>0.858449101</v>
      </c>
      <c r="E377" s="24">
        <v>0</v>
      </c>
      <c r="F377">
        <v>39.61309755</v>
      </c>
      <c r="G377">
        <v>-76.80685816</v>
      </c>
      <c r="H377" s="25">
        <v>913.2</v>
      </c>
      <c r="I377">
        <f t="shared" si="31"/>
        <v>876.87</v>
      </c>
      <c r="J377">
        <f t="shared" si="32"/>
        <v>1200.415197326834</v>
      </c>
      <c r="K377">
        <f t="shared" si="33"/>
        <v>1412.315197326834</v>
      </c>
      <c r="L377">
        <f t="shared" si="30"/>
        <v>1403.769197326834</v>
      </c>
      <c r="M377">
        <f t="shared" si="34"/>
        <v>1408.042197326834</v>
      </c>
      <c r="N377" s="25">
        <v>0.6</v>
      </c>
      <c r="O377" s="25">
        <v>38.4</v>
      </c>
      <c r="P377">
        <v>35.2</v>
      </c>
      <c r="Q377">
        <f t="shared" si="35"/>
        <v>31.55</v>
      </c>
      <c r="AC377" s="28"/>
      <c r="AD377">
        <v>799</v>
      </c>
      <c r="AE377">
        <v>78</v>
      </c>
      <c r="AF377">
        <v>52</v>
      </c>
      <c r="AG377">
        <v>19</v>
      </c>
      <c r="AH377">
        <v>9</v>
      </c>
      <c r="AI377">
        <v>29</v>
      </c>
      <c r="AJ377" s="25"/>
      <c r="AK377" s="25"/>
      <c r="AL377" s="25"/>
      <c r="AM377" s="25"/>
      <c r="AN377" s="25"/>
      <c r="AO377" s="25"/>
      <c r="AP377">
        <v>0.74</v>
      </c>
      <c r="AS377">
        <v>0.031</v>
      </c>
      <c r="AW377">
        <v>5.039</v>
      </c>
    </row>
    <row r="378" spans="1:49" ht="12.75">
      <c r="A378" s="21">
        <v>37687</v>
      </c>
      <c r="B378" s="22">
        <v>66</v>
      </c>
      <c r="C378" s="23">
        <v>0.858564794</v>
      </c>
      <c r="D378" s="3">
        <v>0.858564794</v>
      </c>
      <c r="E378" s="24">
        <v>0</v>
      </c>
      <c r="F378">
        <v>39.61172934</v>
      </c>
      <c r="G378">
        <v>-76.8144098</v>
      </c>
      <c r="H378" s="25">
        <v>913.9</v>
      </c>
      <c r="I378">
        <f t="shared" si="31"/>
        <v>877.5699999999999</v>
      </c>
      <c r="J378">
        <f t="shared" si="32"/>
        <v>1193.7888478719124</v>
      </c>
      <c r="K378">
        <f t="shared" si="33"/>
        <v>1405.6888478719125</v>
      </c>
      <c r="L378">
        <f t="shared" si="30"/>
        <v>1397.1428478719124</v>
      </c>
      <c r="M378">
        <f t="shared" si="34"/>
        <v>1401.4158478719123</v>
      </c>
      <c r="N378" s="25">
        <v>0.2</v>
      </c>
      <c r="O378" s="25">
        <v>39.3</v>
      </c>
      <c r="P378">
        <v>28.8</v>
      </c>
      <c r="Q378">
        <f t="shared" si="35"/>
        <v>32</v>
      </c>
      <c r="S378">
        <v>4.14E-06</v>
      </c>
      <c r="T378">
        <v>2.25E-06</v>
      </c>
      <c r="U378">
        <v>2.24E-06</v>
      </c>
      <c r="V378">
        <v>1.3E-06</v>
      </c>
      <c r="W378">
        <v>4.6E-07</v>
      </c>
      <c r="X378">
        <v>-6.18E-07</v>
      </c>
      <c r="Y378" s="28">
        <v>856.4</v>
      </c>
      <c r="Z378" s="28">
        <v>293.6</v>
      </c>
      <c r="AA378" s="28">
        <v>285</v>
      </c>
      <c r="AB378" s="28">
        <v>11.4</v>
      </c>
      <c r="AC378" s="28"/>
      <c r="AD378">
        <v>787</v>
      </c>
      <c r="AE378">
        <v>69</v>
      </c>
      <c r="AF378">
        <v>51</v>
      </c>
      <c r="AG378">
        <v>26</v>
      </c>
      <c r="AH378">
        <v>7</v>
      </c>
      <c r="AI378">
        <v>25</v>
      </c>
      <c r="AJ378" s="25"/>
      <c r="AK378" s="25"/>
      <c r="AL378" s="25"/>
      <c r="AM378" s="25"/>
      <c r="AN378" s="25"/>
      <c r="AO378" s="25"/>
      <c r="AP378">
        <v>0.692</v>
      </c>
      <c r="AS378">
        <v>0.052</v>
      </c>
      <c r="AW378">
        <v>5.041</v>
      </c>
    </row>
    <row r="379" spans="1:49" ht="12.75">
      <c r="A379" s="21">
        <v>37687</v>
      </c>
      <c r="B379" s="22">
        <v>66</v>
      </c>
      <c r="C379" s="23">
        <v>0.858680546</v>
      </c>
      <c r="D379" s="3">
        <v>0.858680546</v>
      </c>
      <c r="E379" s="24">
        <v>0</v>
      </c>
      <c r="F379">
        <v>39.60938054</v>
      </c>
      <c r="G379">
        <v>-76.82158799</v>
      </c>
      <c r="H379" s="25">
        <v>913.1</v>
      </c>
      <c r="I379">
        <f t="shared" si="31"/>
        <v>876.77</v>
      </c>
      <c r="J379">
        <f t="shared" si="32"/>
        <v>1201.3622504712648</v>
      </c>
      <c r="K379">
        <f t="shared" si="33"/>
        <v>1413.262250471265</v>
      </c>
      <c r="L379">
        <f t="shared" si="30"/>
        <v>1404.7162504712649</v>
      </c>
      <c r="M379">
        <f t="shared" si="34"/>
        <v>1408.9892504712648</v>
      </c>
      <c r="N379" s="25">
        <v>0</v>
      </c>
      <c r="O379" s="25">
        <v>40.3</v>
      </c>
      <c r="P379">
        <v>33.1</v>
      </c>
      <c r="Q379">
        <f t="shared" si="35"/>
        <v>30.950000000000003</v>
      </c>
      <c r="AC379">
        <v>485</v>
      </c>
      <c r="AD379">
        <v>801</v>
      </c>
      <c r="AE379">
        <v>67</v>
      </c>
      <c r="AF379">
        <v>49</v>
      </c>
      <c r="AG379">
        <v>26</v>
      </c>
      <c r="AH379">
        <v>3</v>
      </c>
      <c r="AI379">
        <v>32</v>
      </c>
      <c r="AJ379" s="25"/>
      <c r="AK379" s="25"/>
      <c r="AL379" s="25"/>
      <c r="AM379" s="25"/>
      <c r="AN379" s="25"/>
      <c r="AO379" s="25"/>
      <c r="AP379">
        <v>0.79</v>
      </c>
      <c r="AS379">
        <v>0.042</v>
      </c>
      <c r="AW379">
        <v>5.039</v>
      </c>
    </row>
    <row r="380" spans="1:49" ht="12.75">
      <c r="A380" s="21">
        <v>37687</v>
      </c>
      <c r="B380" s="22">
        <v>66</v>
      </c>
      <c r="C380" s="23">
        <v>0.858796299</v>
      </c>
      <c r="D380" s="3">
        <v>0.858796299</v>
      </c>
      <c r="E380" s="24">
        <v>0</v>
      </c>
      <c r="F380">
        <v>39.60655184</v>
      </c>
      <c r="G380">
        <v>-76.82841213</v>
      </c>
      <c r="H380" s="25">
        <v>913.9</v>
      </c>
      <c r="I380">
        <f t="shared" si="31"/>
        <v>877.5699999999999</v>
      </c>
      <c r="J380">
        <f t="shared" si="32"/>
        <v>1193.7888478719124</v>
      </c>
      <c r="K380">
        <f t="shared" si="33"/>
        <v>1405.6888478719125</v>
      </c>
      <c r="L380">
        <f t="shared" si="30"/>
        <v>1397.1428478719124</v>
      </c>
      <c r="M380">
        <f t="shared" si="34"/>
        <v>1401.4158478719123</v>
      </c>
      <c r="N380" s="25">
        <v>0</v>
      </c>
      <c r="O380" s="25">
        <v>40.7</v>
      </c>
      <c r="P380">
        <v>28.2</v>
      </c>
      <c r="Q380">
        <f t="shared" si="35"/>
        <v>30.65</v>
      </c>
      <c r="AC380" s="28"/>
      <c r="AD380">
        <v>809</v>
      </c>
      <c r="AE380">
        <v>70</v>
      </c>
      <c r="AF380">
        <v>33</v>
      </c>
      <c r="AG380">
        <v>22</v>
      </c>
      <c r="AH380">
        <v>10</v>
      </c>
      <c r="AI380">
        <v>23</v>
      </c>
      <c r="AJ380" s="25"/>
      <c r="AK380" s="25"/>
      <c r="AL380" s="25"/>
      <c r="AM380" s="25"/>
      <c r="AN380" s="25"/>
      <c r="AO380" s="25"/>
      <c r="AP380">
        <v>0.759</v>
      </c>
      <c r="AS380">
        <v>0.032</v>
      </c>
      <c r="AW380">
        <v>5.04</v>
      </c>
    </row>
    <row r="381" spans="1:49" ht="12.75">
      <c r="A381" s="21">
        <v>37687</v>
      </c>
      <c r="B381" s="22">
        <v>66</v>
      </c>
      <c r="C381" s="23">
        <v>0.858912051</v>
      </c>
      <c r="D381" s="3">
        <v>0.858912051</v>
      </c>
      <c r="E381" s="24">
        <v>0</v>
      </c>
      <c r="F381">
        <v>39.60387381</v>
      </c>
      <c r="G381">
        <v>-76.83531219</v>
      </c>
      <c r="H381" s="25">
        <v>914.7</v>
      </c>
      <c r="I381">
        <f t="shared" si="31"/>
        <v>878.37</v>
      </c>
      <c r="J381">
        <f t="shared" si="32"/>
        <v>1186.2223461039289</v>
      </c>
      <c r="K381">
        <f t="shared" si="33"/>
        <v>1398.122346103929</v>
      </c>
      <c r="L381">
        <f t="shared" si="30"/>
        <v>1389.576346103929</v>
      </c>
      <c r="M381">
        <f t="shared" si="34"/>
        <v>1393.8493461039288</v>
      </c>
      <c r="N381" s="25">
        <v>0.7</v>
      </c>
      <c r="O381" s="25">
        <v>39.8</v>
      </c>
      <c r="P381">
        <v>36.1</v>
      </c>
      <c r="Q381">
        <f t="shared" si="35"/>
        <v>32.15</v>
      </c>
      <c r="S381">
        <v>3.71E-06</v>
      </c>
      <c r="T381">
        <v>2.33E-06</v>
      </c>
      <c r="U381">
        <v>1.68E-06</v>
      </c>
      <c r="V381">
        <v>1.21E-06</v>
      </c>
      <c r="W381">
        <v>5.27E-07</v>
      </c>
      <c r="X381">
        <v>-8.11E-07</v>
      </c>
      <c r="Y381" s="28">
        <v>857.5</v>
      </c>
      <c r="Z381" s="28">
        <v>293.6</v>
      </c>
      <c r="AA381" s="28">
        <v>285</v>
      </c>
      <c r="AB381" s="28">
        <v>11.6</v>
      </c>
      <c r="AC381" s="28"/>
      <c r="AD381">
        <v>791</v>
      </c>
      <c r="AE381">
        <v>80</v>
      </c>
      <c r="AF381">
        <v>33</v>
      </c>
      <c r="AG381">
        <v>14</v>
      </c>
      <c r="AH381">
        <v>6</v>
      </c>
      <c r="AI381">
        <v>20</v>
      </c>
      <c r="AJ381" s="25"/>
      <c r="AK381" s="25"/>
      <c r="AL381" s="25"/>
      <c r="AM381" s="25"/>
      <c r="AN381" s="25"/>
      <c r="AO381" s="25"/>
      <c r="AP381">
        <v>0.77</v>
      </c>
      <c r="AS381">
        <v>0.052</v>
      </c>
      <c r="AW381">
        <v>5.039</v>
      </c>
    </row>
    <row r="382" spans="1:49" ht="12.75">
      <c r="A382" s="21">
        <v>37687</v>
      </c>
      <c r="B382" s="22">
        <v>66</v>
      </c>
      <c r="C382" s="23">
        <v>0.859027803</v>
      </c>
      <c r="D382" s="3">
        <v>0.859027803</v>
      </c>
      <c r="E382" s="24">
        <v>0</v>
      </c>
      <c r="F382">
        <v>39.6012015</v>
      </c>
      <c r="G382">
        <v>-76.84221292</v>
      </c>
      <c r="H382" s="25">
        <v>915.6</v>
      </c>
      <c r="I382">
        <f t="shared" si="31"/>
        <v>879.27</v>
      </c>
      <c r="J382">
        <f t="shared" si="32"/>
        <v>1177.7182646219676</v>
      </c>
      <c r="K382">
        <f t="shared" si="33"/>
        <v>1389.6182646219677</v>
      </c>
      <c r="L382">
        <f t="shared" si="30"/>
        <v>1381.0722646219676</v>
      </c>
      <c r="M382">
        <f t="shared" si="34"/>
        <v>1385.3452646219675</v>
      </c>
      <c r="N382" s="25">
        <v>0.5</v>
      </c>
      <c r="O382" s="25">
        <v>39.4</v>
      </c>
      <c r="P382">
        <v>29.6</v>
      </c>
      <c r="Q382">
        <f t="shared" si="35"/>
        <v>32.85</v>
      </c>
      <c r="AC382" s="28"/>
      <c r="AD382">
        <v>762</v>
      </c>
      <c r="AE382">
        <v>64</v>
      </c>
      <c r="AF382">
        <v>41</v>
      </c>
      <c r="AG382">
        <v>11</v>
      </c>
      <c r="AH382">
        <v>3</v>
      </c>
      <c r="AI382">
        <v>17</v>
      </c>
      <c r="AJ382" s="25"/>
      <c r="AK382" s="25"/>
      <c r="AL382" s="25"/>
      <c r="AM382" s="25"/>
      <c r="AN382" s="25"/>
      <c r="AO382" s="25"/>
      <c r="AP382">
        <v>0.748</v>
      </c>
      <c r="AS382">
        <v>0.043</v>
      </c>
      <c r="AW382">
        <v>5.041</v>
      </c>
    </row>
    <row r="383" spans="1:49" ht="12.75">
      <c r="A383" s="21">
        <v>37687</v>
      </c>
      <c r="B383" s="22">
        <v>66</v>
      </c>
      <c r="C383" s="23">
        <v>0.859143496</v>
      </c>
      <c r="D383" s="3">
        <v>0.859143496</v>
      </c>
      <c r="E383" s="24">
        <v>0</v>
      </c>
      <c r="F383">
        <v>39.5982216</v>
      </c>
      <c r="G383">
        <v>-76.84889006</v>
      </c>
      <c r="H383" s="25">
        <v>916.8</v>
      </c>
      <c r="I383">
        <f t="shared" si="31"/>
        <v>880.4699999999999</v>
      </c>
      <c r="J383">
        <f t="shared" si="32"/>
        <v>1166.3930197664997</v>
      </c>
      <c r="K383">
        <f t="shared" si="33"/>
        <v>1378.2930197664998</v>
      </c>
      <c r="L383">
        <f t="shared" si="30"/>
        <v>1369.7470197664998</v>
      </c>
      <c r="M383">
        <f t="shared" si="34"/>
        <v>1374.0200197665</v>
      </c>
      <c r="N383" s="25">
        <v>0.1</v>
      </c>
      <c r="O383" s="25">
        <v>39.9</v>
      </c>
      <c r="P383">
        <v>32.6</v>
      </c>
      <c r="Q383">
        <f t="shared" si="35"/>
        <v>31.1</v>
      </c>
      <c r="AC383" s="28"/>
      <c r="AD383">
        <v>757</v>
      </c>
      <c r="AE383">
        <v>60</v>
      </c>
      <c r="AF383">
        <v>52</v>
      </c>
      <c r="AG383">
        <v>17</v>
      </c>
      <c r="AH383">
        <v>6</v>
      </c>
      <c r="AI383">
        <v>36</v>
      </c>
      <c r="AJ383" s="25"/>
      <c r="AK383" s="25"/>
      <c r="AL383" s="25"/>
      <c r="AM383" s="25"/>
      <c r="AN383" s="25"/>
      <c r="AO383" s="25"/>
      <c r="AP383">
        <v>0.84</v>
      </c>
      <c r="AS383">
        <v>0.052</v>
      </c>
      <c r="AW383">
        <v>5.042</v>
      </c>
    </row>
    <row r="384" spans="1:49" ht="12.75">
      <c r="A384" s="21">
        <v>37687</v>
      </c>
      <c r="B384" s="22">
        <v>66</v>
      </c>
      <c r="C384" s="23">
        <v>0.859259248</v>
      </c>
      <c r="D384" s="3">
        <v>0.859259248</v>
      </c>
      <c r="E384" s="24">
        <v>0</v>
      </c>
      <c r="F384">
        <v>39.59509474</v>
      </c>
      <c r="G384">
        <v>-76.85562844</v>
      </c>
      <c r="H384" s="25">
        <v>915.4</v>
      </c>
      <c r="I384">
        <f t="shared" si="31"/>
        <v>879.0699999999999</v>
      </c>
      <c r="J384">
        <f t="shared" si="32"/>
        <v>1179.6073080169444</v>
      </c>
      <c r="K384">
        <f t="shared" si="33"/>
        <v>1391.5073080169445</v>
      </c>
      <c r="L384">
        <f t="shared" si="30"/>
        <v>1382.9613080169445</v>
      </c>
      <c r="M384">
        <f t="shared" si="34"/>
        <v>1387.2343080169444</v>
      </c>
      <c r="N384" s="25">
        <v>0.3</v>
      </c>
      <c r="O384" s="25">
        <v>40</v>
      </c>
      <c r="P384">
        <v>28.7</v>
      </c>
      <c r="Q384">
        <f t="shared" si="35"/>
        <v>30.65</v>
      </c>
      <c r="S384">
        <v>3.91E-06</v>
      </c>
      <c r="T384">
        <v>2.73E-06</v>
      </c>
      <c r="U384">
        <v>2.1E-06</v>
      </c>
      <c r="V384">
        <v>1.3E-06</v>
      </c>
      <c r="W384">
        <v>4.67E-07</v>
      </c>
      <c r="X384">
        <v>-8.25E-07</v>
      </c>
      <c r="Y384" s="28">
        <v>859.7</v>
      </c>
      <c r="Z384" s="28">
        <v>293.6</v>
      </c>
      <c r="AA384" s="28">
        <v>285</v>
      </c>
      <c r="AB384" s="28">
        <v>11.8</v>
      </c>
      <c r="AC384" s="28"/>
      <c r="AD384">
        <v>785</v>
      </c>
      <c r="AE384">
        <v>57</v>
      </c>
      <c r="AF384">
        <v>39</v>
      </c>
      <c r="AG384">
        <v>23</v>
      </c>
      <c r="AH384">
        <v>7</v>
      </c>
      <c r="AI384">
        <v>33</v>
      </c>
      <c r="AJ384" s="25"/>
      <c r="AK384" s="25"/>
      <c r="AL384" s="25"/>
      <c r="AM384" s="25"/>
      <c r="AN384" s="25"/>
      <c r="AO384" s="25"/>
      <c r="AP384">
        <v>0.839</v>
      </c>
      <c r="AS384">
        <v>0.042</v>
      </c>
      <c r="AW384">
        <v>5.04</v>
      </c>
    </row>
    <row r="385" spans="1:49" ht="12.75">
      <c r="A385" s="21">
        <v>37687</v>
      </c>
      <c r="B385" s="22">
        <v>66</v>
      </c>
      <c r="C385" s="23">
        <v>0.859375</v>
      </c>
      <c r="D385" s="3">
        <v>0.859375</v>
      </c>
      <c r="E385" s="24">
        <v>0</v>
      </c>
      <c r="F385">
        <v>39.59236087</v>
      </c>
      <c r="G385">
        <v>-76.86266163</v>
      </c>
      <c r="H385" s="25">
        <v>914.3</v>
      </c>
      <c r="I385">
        <f t="shared" si="31"/>
        <v>877.9699999999999</v>
      </c>
      <c r="J385">
        <f t="shared" si="32"/>
        <v>1190.0047351700882</v>
      </c>
      <c r="K385">
        <f t="shared" si="33"/>
        <v>1401.9047351700883</v>
      </c>
      <c r="L385">
        <f t="shared" si="30"/>
        <v>1393.3587351700883</v>
      </c>
      <c r="M385">
        <f t="shared" si="34"/>
        <v>1397.6317351700882</v>
      </c>
      <c r="N385" s="25">
        <v>0.6</v>
      </c>
      <c r="O385" s="25">
        <v>38.8</v>
      </c>
      <c r="P385">
        <v>34.1</v>
      </c>
      <c r="Q385">
        <f t="shared" si="35"/>
        <v>31.4</v>
      </c>
      <c r="AC385">
        <v>910</v>
      </c>
      <c r="AD385">
        <v>710</v>
      </c>
      <c r="AE385">
        <v>65</v>
      </c>
      <c r="AF385">
        <v>44</v>
      </c>
      <c r="AG385">
        <v>12</v>
      </c>
      <c r="AH385">
        <v>10</v>
      </c>
      <c r="AI385">
        <v>30</v>
      </c>
      <c r="AJ385" s="25"/>
      <c r="AK385" s="25"/>
      <c r="AL385" s="25"/>
      <c r="AM385" s="25"/>
      <c r="AN385" s="25"/>
      <c r="AO385" s="25"/>
      <c r="AP385">
        <v>0.799</v>
      </c>
      <c r="AS385">
        <v>0.041</v>
      </c>
      <c r="AW385">
        <v>5.04</v>
      </c>
    </row>
    <row r="386" spans="1:49" ht="12.75">
      <c r="A386" s="21">
        <v>37687</v>
      </c>
      <c r="B386" s="22">
        <v>66</v>
      </c>
      <c r="C386" s="23">
        <v>0.859490752</v>
      </c>
      <c r="D386" s="3">
        <v>0.859490752</v>
      </c>
      <c r="E386" s="24">
        <v>0</v>
      </c>
      <c r="F386">
        <v>39.58998856</v>
      </c>
      <c r="G386">
        <v>-76.86958859</v>
      </c>
      <c r="H386" s="25">
        <v>913.8</v>
      </c>
      <c r="I386">
        <f t="shared" si="31"/>
        <v>877.4699999999999</v>
      </c>
      <c r="J386">
        <f t="shared" si="32"/>
        <v>1194.7351455495707</v>
      </c>
      <c r="K386">
        <f t="shared" si="33"/>
        <v>1406.6351455495708</v>
      </c>
      <c r="L386">
        <f t="shared" si="30"/>
        <v>1398.0891455495707</v>
      </c>
      <c r="M386">
        <f t="shared" si="34"/>
        <v>1402.3621455495709</v>
      </c>
      <c r="N386" s="25">
        <v>0.7</v>
      </c>
      <c r="O386" s="25">
        <v>37.9</v>
      </c>
      <c r="P386">
        <v>29.9</v>
      </c>
      <c r="Q386">
        <f t="shared" si="35"/>
        <v>32</v>
      </c>
      <c r="AC386" s="28"/>
      <c r="AD386">
        <v>740</v>
      </c>
      <c r="AE386">
        <v>64</v>
      </c>
      <c r="AF386">
        <v>44</v>
      </c>
      <c r="AG386">
        <v>20</v>
      </c>
      <c r="AH386">
        <v>5</v>
      </c>
      <c r="AI386">
        <v>20</v>
      </c>
      <c r="AJ386" s="25"/>
      <c r="AK386" s="25"/>
      <c r="AL386" s="25"/>
      <c r="AM386" s="25"/>
      <c r="AN386" s="25"/>
      <c r="AO386" s="25"/>
      <c r="AP386">
        <v>0.801</v>
      </c>
      <c r="AS386">
        <v>0.042</v>
      </c>
      <c r="AW386">
        <v>5.041</v>
      </c>
    </row>
    <row r="387" spans="1:49" ht="12.75">
      <c r="A387" s="21">
        <v>37687</v>
      </c>
      <c r="B387" s="22">
        <v>66</v>
      </c>
      <c r="C387" s="23">
        <v>0.859606504</v>
      </c>
      <c r="D387" s="3">
        <v>0.859606504</v>
      </c>
      <c r="E387" s="24">
        <v>0</v>
      </c>
      <c r="F387">
        <v>39.58774431</v>
      </c>
      <c r="G387">
        <v>-76.87633811</v>
      </c>
      <c r="H387" s="25">
        <v>912.3</v>
      </c>
      <c r="I387">
        <f t="shared" si="31"/>
        <v>875.9699999999999</v>
      </c>
      <c r="J387">
        <f t="shared" si="32"/>
        <v>1208.9425665009285</v>
      </c>
      <c r="K387">
        <f t="shared" si="33"/>
        <v>1420.8425665009286</v>
      </c>
      <c r="L387">
        <f t="shared" si="30"/>
        <v>1412.2965665009285</v>
      </c>
      <c r="M387">
        <f t="shared" si="34"/>
        <v>1416.5695665009284</v>
      </c>
      <c r="N387" s="25">
        <v>0.8</v>
      </c>
      <c r="O387" s="25">
        <v>36.8</v>
      </c>
      <c r="P387">
        <v>35.3</v>
      </c>
      <c r="Q387">
        <f t="shared" si="35"/>
        <v>32.599999999999994</v>
      </c>
      <c r="S387">
        <v>4.43E-06</v>
      </c>
      <c r="T387">
        <v>2.46E-06</v>
      </c>
      <c r="U387">
        <v>1.95E-06</v>
      </c>
      <c r="V387">
        <v>1.27E-06</v>
      </c>
      <c r="W387">
        <v>5.22E-07</v>
      </c>
      <c r="X387">
        <v>-9.26E-07</v>
      </c>
      <c r="Y387" s="28">
        <v>857.4</v>
      </c>
      <c r="Z387" s="28">
        <v>293.5</v>
      </c>
      <c r="AA387" s="28">
        <v>285</v>
      </c>
      <c r="AB387" s="28">
        <v>11.6</v>
      </c>
      <c r="AC387" s="28"/>
      <c r="AD387">
        <v>754</v>
      </c>
      <c r="AE387">
        <v>69</v>
      </c>
      <c r="AF387">
        <v>28</v>
      </c>
      <c r="AG387">
        <v>16</v>
      </c>
      <c r="AH387">
        <v>6</v>
      </c>
      <c r="AI387">
        <v>31</v>
      </c>
      <c r="AJ387" s="25"/>
      <c r="AK387" s="25"/>
      <c r="AL387" s="25"/>
      <c r="AM387" s="25"/>
      <c r="AN387" s="25"/>
      <c r="AO387" s="25"/>
      <c r="AP387">
        <v>0.822</v>
      </c>
      <c r="AS387">
        <v>0.042</v>
      </c>
      <c r="AW387">
        <v>5.04</v>
      </c>
    </row>
    <row r="388" spans="1:49" ht="12.75">
      <c r="A388" s="21">
        <v>37687</v>
      </c>
      <c r="B388" s="22">
        <v>66</v>
      </c>
      <c r="C388" s="23">
        <v>0.859722197</v>
      </c>
      <c r="D388" s="3">
        <v>0.859722197</v>
      </c>
      <c r="E388" s="24">
        <v>0</v>
      </c>
      <c r="F388">
        <v>39.58556833</v>
      </c>
      <c r="G388">
        <v>-76.88291524</v>
      </c>
      <c r="H388" s="25">
        <v>911.4</v>
      </c>
      <c r="I388">
        <f t="shared" si="31"/>
        <v>875.0699999999999</v>
      </c>
      <c r="J388">
        <f t="shared" si="32"/>
        <v>1217.478701475471</v>
      </c>
      <c r="K388">
        <f t="shared" si="33"/>
        <v>1429.3787014754712</v>
      </c>
      <c r="L388">
        <f t="shared" si="30"/>
        <v>1420.8327014754711</v>
      </c>
      <c r="M388">
        <f t="shared" si="34"/>
        <v>1425.105701475471</v>
      </c>
      <c r="N388" s="25">
        <v>0.4</v>
      </c>
      <c r="O388" s="25">
        <v>36.5</v>
      </c>
      <c r="P388">
        <v>30.2</v>
      </c>
      <c r="Q388">
        <f t="shared" si="35"/>
        <v>32.75</v>
      </c>
      <c r="AC388" s="28"/>
      <c r="AD388">
        <v>734</v>
      </c>
      <c r="AE388">
        <v>64</v>
      </c>
      <c r="AF388">
        <v>45</v>
      </c>
      <c r="AG388">
        <v>18</v>
      </c>
      <c r="AH388">
        <v>10</v>
      </c>
      <c r="AI388">
        <v>25</v>
      </c>
      <c r="AJ388" s="25"/>
      <c r="AK388" s="25"/>
      <c r="AL388" s="25"/>
      <c r="AM388" s="25"/>
      <c r="AN388" s="25"/>
      <c r="AO388" s="25"/>
      <c r="AP388">
        <v>0.771</v>
      </c>
      <c r="AS388">
        <v>0.042</v>
      </c>
      <c r="AW388">
        <v>5.04</v>
      </c>
    </row>
    <row r="389" spans="1:49" ht="12.75">
      <c r="A389" s="21">
        <v>37687</v>
      </c>
      <c r="B389" s="22">
        <v>66</v>
      </c>
      <c r="C389" s="23">
        <v>0.859837949</v>
      </c>
      <c r="D389" s="3">
        <v>0.859837949</v>
      </c>
      <c r="E389" s="24">
        <v>0</v>
      </c>
      <c r="F389">
        <v>39.58341815</v>
      </c>
      <c r="G389">
        <v>-76.88945351</v>
      </c>
      <c r="H389" s="25">
        <v>910.9</v>
      </c>
      <c r="I389">
        <f t="shared" si="31"/>
        <v>874.5699999999999</v>
      </c>
      <c r="J389">
        <f t="shared" si="32"/>
        <v>1222.2247930131882</v>
      </c>
      <c r="K389">
        <f t="shared" si="33"/>
        <v>1434.1247930131883</v>
      </c>
      <c r="L389">
        <f t="shared" si="30"/>
        <v>1425.5787930131883</v>
      </c>
      <c r="M389">
        <f t="shared" si="34"/>
        <v>1429.8517930131884</v>
      </c>
      <c r="N389" s="25">
        <v>0.4</v>
      </c>
      <c r="O389" s="25">
        <v>36.6</v>
      </c>
      <c r="P389">
        <v>36.7</v>
      </c>
      <c r="Q389">
        <f t="shared" si="35"/>
        <v>33.45</v>
      </c>
      <c r="AC389" s="28"/>
      <c r="AD389">
        <v>801</v>
      </c>
      <c r="AE389">
        <v>79</v>
      </c>
      <c r="AF389">
        <v>40</v>
      </c>
      <c r="AG389">
        <v>24</v>
      </c>
      <c r="AH389">
        <v>9</v>
      </c>
      <c r="AI389">
        <v>23</v>
      </c>
      <c r="AJ389" s="25"/>
      <c r="AK389" s="25"/>
      <c r="AL389" s="25"/>
      <c r="AM389" s="25"/>
      <c r="AN389" s="25"/>
      <c r="AO389" s="25"/>
      <c r="AP389">
        <v>0.811</v>
      </c>
      <c r="AS389">
        <v>0.031</v>
      </c>
      <c r="AW389">
        <v>5.039</v>
      </c>
    </row>
    <row r="390" spans="1:49" ht="12.75">
      <c r="A390" s="21">
        <v>37687</v>
      </c>
      <c r="B390" s="22">
        <v>66</v>
      </c>
      <c r="C390" s="23">
        <v>0.859953701</v>
      </c>
      <c r="D390" s="3">
        <v>0.859953701</v>
      </c>
      <c r="E390" s="24">
        <v>0</v>
      </c>
      <c r="F390">
        <v>39.58130689</v>
      </c>
      <c r="G390">
        <v>-76.89597358</v>
      </c>
      <c r="H390" s="25">
        <v>909.9</v>
      </c>
      <c r="I390">
        <f t="shared" si="31"/>
        <v>873.5699999999999</v>
      </c>
      <c r="J390">
        <f t="shared" si="32"/>
        <v>1231.7251216799489</v>
      </c>
      <c r="K390">
        <f t="shared" si="33"/>
        <v>1443.625121679949</v>
      </c>
      <c r="L390">
        <f t="shared" si="30"/>
        <v>1435.079121679949</v>
      </c>
      <c r="M390">
        <f t="shared" si="34"/>
        <v>1439.352121679949</v>
      </c>
      <c r="N390" s="25">
        <v>0.5</v>
      </c>
      <c r="O390" s="25">
        <v>36.5</v>
      </c>
      <c r="P390">
        <v>31.6</v>
      </c>
      <c r="Q390">
        <f t="shared" si="35"/>
        <v>34.150000000000006</v>
      </c>
      <c r="S390">
        <v>3.44E-06</v>
      </c>
      <c r="T390">
        <v>2.6E-06</v>
      </c>
      <c r="U390">
        <v>1.78E-06</v>
      </c>
      <c r="V390">
        <v>1.28E-06</v>
      </c>
      <c r="W390">
        <v>4.95E-07</v>
      </c>
      <c r="X390">
        <v>-7.66E-07</v>
      </c>
      <c r="Y390" s="28">
        <v>854.6</v>
      </c>
      <c r="Z390" s="28">
        <v>293.5</v>
      </c>
      <c r="AA390" s="28">
        <v>285.1</v>
      </c>
      <c r="AB390" s="28">
        <v>10.5</v>
      </c>
      <c r="AC390" s="28"/>
      <c r="AD390">
        <v>716</v>
      </c>
      <c r="AE390">
        <v>65</v>
      </c>
      <c r="AF390">
        <v>45</v>
      </c>
      <c r="AG390">
        <v>14</v>
      </c>
      <c r="AH390">
        <v>7</v>
      </c>
      <c r="AI390">
        <v>23</v>
      </c>
      <c r="AJ390" s="25"/>
      <c r="AK390" s="25"/>
      <c r="AL390" s="25"/>
      <c r="AM390" s="25"/>
      <c r="AN390" s="25"/>
      <c r="AO390" s="25"/>
      <c r="AP390">
        <v>0.839</v>
      </c>
      <c r="AS390">
        <v>0.043</v>
      </c>
      <c r="AW390">
        <v>5.041</v>
      </c>
    </row>
    <row r="391" spans="1:49" ht="12.75">
      <c r="A391" s="21">
        <v>37687</v>
      </c>
      <c r="B391" s="22">
        <v>66</v>
      </c>
      <c r="C391" s="23">
        <v>0.860069454</v>
      </c>
      <c r="D391" s="3">
        <v>0.860069454</v>
      </c>
      <c r="E391" s="24">
        <v>0</v>
      </c>
      <c r="F391">
        <v>39.57929707</v>
      </c>
      <c r="G391">
        <v>-76.90252643</v>
      </c>
      <c r="H391" s="25">
        <v>908.8</v>
      </c>
      <c r="I391">
        <f t="shared" si="31"/>
        <v>872.4699999999999</v>
      </c>
      <c r="J391">
        <f t="shared" si="32"/>
        <v>1242.188052331781</v>
      </c>
      <c r="K391">
        <f t="shared" si="33"/>
        <v>1454.088052331781</v>
      </c>
      <c r="L391">
        <f t="shared" si="30"/>
        <v>1445.542052331781</v>
      </c>
      <c r="M391">
        <f t="shared" si="34"/>
        <v>1449.8150523317809</v>
      </c>
      <c r="N391" s="25">
        <v>0.8</v>
      </c>
      <c r="O391" s="25">
        <v>35.8</v>
      </c>
      <c r="P391">
        <v>36.1</v>
      </c>
      <c r="Q391">
        <f t="shared" si="35"/>
        <v>33.85</v>
      </c>
      <c r="S391">
        <v>3.44E-06</v>
      </c>
      <c r="T391">
        <v>2.6E-06</v>
      </c>
      <c r="U391">
        <v>1.78E-06</v>
      </c>
      <c r="V391">
        <v>1.28E-06</v>
      </c>
      <c r="W391">
        <v>4.95E-07</v>
      </c>
      <c r="X391">
        <v>-7.66E-07</v>
      </c>
      <c r="Y391" s="28">
        <v>854.6</v>
      </c>
      <c r="Z391" s="28">
        <v>293.5</v>
      </c>
      <c r="AA391" s="28">
        <v>285.1</v>
      </c>
      <c r="AB391" s="28">
        <v>10.5</v>
      </c>
      <c r="AC391">
        <v>867</v>
      </c>
      <c r="AD391">
        <v>713</v>
      </c>
      <c r="AE391">
        <v>59</v>
      </c>
      <c r="AF391">
        <v>48</v>
      </c>
      <c r="AG391">
        <v>20</v>
      </c>
      <c r="AH391">
        <v>3</v>
      </c>
      <c r="AI391">
        <v>24</v>
      </c>
      <c r="AJ391" s="25"/>
      <c r="AK391" s="25"/>
      <c r="AL391" s="25"/>
      <c r="AM391" s="25"/>
      <c r="AN391" s="25"/>
      <c r="AO391" s="25"/>
      <c r="AP391">
        <v>0.75</v>
      </c>
      <c r="AS391">
        <v>0.031</v>
      </c>
      <c r="AW391">
        <v>5.041</v>
      </c>
    </row>
    <row r="392" spans="1:49" ht="12.75">
      <c r="A392" s="21">
        <v>37687</v>
      </c>
      <c r="B392" s="22">
        <v>66</v>
      </c>
      <c r="C392" s="23">
        <v>0.860185206</v>
      </c>
      <c r="D392" s="3">
        <v>0.860185206</v>
      </c>
      <c r="E392" s="24">
        <v>0</v>
      </c>
      <c r="F392">
        <v>39.5774579</v>
      </c>
      <c r="G392">
        <v>-76.9093464</v>
      </c>
      <c r="H392" s="25">
        <v>910.4</v>
      </c>
      <c r="I392">
        <f t="shared" si="31"/>
        <v>874.0699999999999</v>
      </c>
      <c r="J392">
        <f t="shared" si="32"/>
        <v>1226.9735987126505</v>
      </c>
      <c r="K392">
        <f t="shared" si="33"/>
        <v>1438.8735987126506</v>
      </c>
      <c r="L392">
        <f t="shared" si="30"/>
        <v>1430.3275987126506</v>
      </c>
      <c r="M392">
        <f t="shared" si="34"/>
        <v>1434.6005987126505</v>
      </c>
      <c r="N392" s="25">
        <v>0.9</v>
      </c>
      <c r="O392" s="25">
        <v>35.4</v>
      </c>
      <c r="P392">
        <v>30.3</v>
      </c>
      <c r="Q392">
        <f t="shared" si="35"/>
        <v>33.2</v>
      </c>
      <c r="AC392" s="28"/>
      <c r="AD392">
        <v>782</v>
      </c>
      <c r="AE392">
        <v>78</v>
      </c>
      <c r="AF392">
        <v>47</v>
      </c>
      <c r="AG392">
        <v>21</v>
      </c>
      <c r="AH392">
        <v>7</v>
      </c>
      <c r="AI392">
        <v>22</v>
      </c>
      <c r="AJ392" s="25"/>
      <c r="AK392" s="25"/>
      <c r="AL392" s="25"/>
      <c r="AM392" s="25"/>
      <c r="AN392" s="25"/>
      <c r="AO392" s="25"/>
      <c r="AP392">
        <v>0.821</v>
      </c>
      <c r="AS392">
        <v>0.031</v>
      </c>
      <c r="AW392">
        <v>5.041</v>
      </c>
    </row>
    <row r="393" spans="1:49" ht="12.75">
      <c r="A393" s="21">
        <v>37687</v>
      </c>
      <c r="B393" s="22">
        <v>66</v>
      </c>
      <c r="C393" s="23">
        <v>0.860300899</v>
      </c>
      <c r="D393" s="3">
        <v>0.860300899</v>
      </c>
      <c r="E393" s="24">
        <v>0</v>
      </c>
      <c r="F393">
        <v>39.57563884</v>
      </c>
      <c r="G393">
        <v>-76.91626408</v>
      </c>
      <c r="H393" s="25">
        <v>905.1</v>
      </c>
      <c r="I393">
        <f t="shared" si="31"/>
        <v>868.77</v>
      </c>
      <c r="J393">
        <f t="shared" si="32"/>
        <v>1277.4786111520532</v>
      </c>
      <c r="K393">
        <f t="shared" si="33"/>
        <v>1489.3786111520533</v>
      </c>
      <c r="L393">
        <f aca="true" t="shared" si="36" ref="L393:L456">+J393+203.354</f>
        <v>1480.8326111520532</v>
      </c>
      <c r="M393">
        <f t="shared" si="34"/>
        <v>1485.1056111520534</v>
      </c>
      <c r="N393" s="25">
        <v>0.7</v>
      </c>
      <c r="O393" s="25">
        <v>34.7</v>
      </c>
      <c r="P393">
        <v>36.1</v>
      </c>
      <c r="Q393">
        <f t="shared" si="35"/>
        <v>33.2</v>
      </c>
      <c r="AC393" s="28"/>
      <c r="AD393">
        <v>736</v>
      </c>
      <c r="AE393">
        <v>65</v>
      </c>
      <c r="AF393">
        <v>40</v>
      </c>
      <c r="AG393">
        <v>17</v>
      </c>
      <c r="AH393">
        <v>14</v>
      </c>
      <c r="AI393">
        <v>18</v>
      </c>
      <c r="AJ393" s="25"/>
      <c r="AK393" s="25"/>
      <c r="AL393" s="25"/>
      <c r="AM393" s="25"/>
      <c r="AN393" s="25"/>
      <c r="AO393" s="25"/>
      <c r="AP393">
        <v>0.789</v>
      </c>
      <c r="AS393">
        <v>0.021</v>
      </c>
      <c r="AW393">
        <v>5.039</v>
      </c>
    </row>
    <row r="394" spans="1:49" ht="12.75">
      <c r="A394" s="21">
        <v>37687</v>
      </c>
      <c r="B394" s="22">
        <v>66</v>
      </c>
      <c r="C394" s="23">
        <v>0.860416651</v>
      </c>
      <c r="D394" s="3">
        <v>0.860416651</v>
      </c>
      <c r="E394" s="24">
        <v>0</v>
      </c>
      <c r="F394">
        <v>39.57379289</v>
      </c>
      <c r="G394">
        <v>-76.923128</v>
      </c>
      <c r="H394" s="25">
        <v>900.2</v>
      </c>
      <c r="I394">
        <f aca="true" t="shared" si="37" ref="I394:I457">+H394-36.33</f>
        <v>863.87</v>
      </c>
      <c r="J394">
        <f aca="true" t="shared" si="38" ref="J394:J457">(8303.951372*(LN(1013.25/I394)))</f>
        <v>1324.4467871143786</v>
      </c>
      <c r="K394">
        <f aca="true" t="shared" si="39" ref="K394:K457">+J394+211.9</f>
        <v>1536.3467871143787</v>
      </c>
      <c r="L394">
        <f t="shared" si="36"/>
        <v>1527.8007871143786</v>
      </c>
      <c r="M394">
        <f aca="true" t="shared" si="40" ref="M394:M457">+AVERAGE(K394:L394)</f>
        <v>1532.0737871143788</v>
      </c>
      <c r="N394" s="25">
        <v>0.9</v>
      </c>
      <c r="O394" s="25">
        <v>32.3</v>
      </c>
      <c r="P394">
        <v>31.2</v>
      </c>
      <c r="Q394">
        <f t="shared" si="35"/>
        <v>33.65</v>
      </c>
      <c r="S394">
        <v>3.67E-06</v>
      </c>
      <c r="T394">
        <v>3.1E-06</v>
      </c>
      <c r="U394">
        <v>2.25E-06</v>
      </c>
      <c r="V394">
        <v>1.32E-06</v>
      </c>
      <c r="W394">
        <v>5.13E-07</v>
      </c>
      <c r="X394">
        <v>-6.73E-07</v>
      </c>
      <c r="Y394" s="28">
        <v>851.4</v>
      </c>
      <c r="Z394" s="28">
        <v>293.5</v>
      </c>
      <c r="AA394" s="28">
        <v>285.1</v>
      </c>
      <c r="AB394" s="28">
        <v>10.5</v>
      </c>
      <c r="AC394" s="28"/>
      <c r="AD394">
        <v>715</v>
      </c>
      <c r="AE394">
        <v>53</v>
      </c>
      <c r="AF394">
        <v>41</v>
      </c>
      <c r="AG394">
        <v>16</v>
      </c>
      <c r="AH394">
        <v>8</v>
      </c>
      <c r="AI394">
        <v>20</v>
      </c>
      <c r="AJ394" s="25"/>
      <c r="AK394" s="25"/>
      <c r="AL394" s="25"/>
      <c r="AM394" s="25"/>
      <c r="AN394" s="25"/>
      <c r="AO394" s="25"/>
      <c r="AP394">
        <v>0.77</v>
      </c>
      <c r="AS394">
        <v>0.062</v>
      </c>
      <c r="AW394">
        <v>5.04</v>
      </c>
    </row>
    <row r="395" spans="1:49" ht="12.75">
      <c r="A395" s="21">
        <v>37687</v>
      </c>
      <c r="B395" s="22">
        <v>66</v>
      </c>
      <c r="C395" s="23">
        <v>0.860532403</v>
      </c>
      <c r="D395" s="3">
        <v>0.860532403</v>
      </c>
      <c r="E395" s="24">
        <v>0</v>
      </c>
      <c r="F395">
        <v>39.57218298</v>
      </c>
      <c r="G395">
        <v>-76.92927884</v>
      </c>
      <c r="H395" s="25">
        <v>896.8</v>
      </c>
      <c r="I395">
        <f t="shared" si="37"/>
        <v>860.4699999999999</v>
      </c>
      <c r="J395">
        <f t="shared" si="38"/>
        <v>1357.1937758221952</v>
      </c>
      <c r="K395">
        <f t="shared" si="39"/>
        <v>1569.0937758221953</v>
      </c>
      <c r="L395">
        <f t="shared" si="36"/>
        <v>1560.5477758221953</v>
      </c>
      <c r="M395">
        <f t="shared" si="40"/>
        <v>1564.8207758221952</v>
      </c>
      <c r="N395" s="25">
        <v>1.2</v>
      </c>
      <c r="O395" s="25">
        <v>29.9</v>
      </c>
      <c r="P395">
        <v>38.7</v>
      </c>
      <c r="Q395">
        <f aca="true" t="shared" si="41" ref="Q395:Q458">AVERAGE(P394:P395)</f>
        <v>34.95</v>
      </c>
      <c r="AC395" s="28"/>
      <c r="AD395">
        <v>764</v>
      </c>
      <c r="AE395">
        <v>72</v>
      </c>
      <c r="AF395">
        <v>32</v>
      </c>
      <c r="AG395">
        <v>19</v>
      </c>
      <c r="AH395">
        <v>2</v>
      </c>
      <c r="AI395">
        <v>18</v>
      </c>
      <c r="AJ395" s="25"/>
      <c r="AK395" s="25"/>
      <c r="AL395" s="25"/>
      <c r="AM395" s="25"/>
      <c r="AN395" s="25"/>
      <c r="AO395" s="25"/>
      <c r="AP395">
        <v>0.841</v>
      </c>
      <c r="AS395">
        <v>0.074</v>
      </c>
      <c r="AW395">
        <v>5.041</v>
      </c>
    </row>
    <row r="396" spans="1:49" ht="12.75">
      <c r="A396" s="21">
        <v>37687</v>
      </c>
      <c r="B396" s="22">
        <v>66</v>
      </c>
      <c r="C396" s="23">
        <v>0.860648155</v>
      </c>
      <c r="D396" s="3">
        <v>0.860648155</v>
      </c>
      <c r="E396" s="24">
        <v>0</v>
      </c>
      <c r="F396">
        <v>39.57085254</v>
      </c>
      <c r="G396">
        <v>-76.93520421</v>
      </c>
      <c r="H396" s="25">
        <v>894.3</v>
      </c>
      <c r="I396">
        <f t="shared" si="37"/>
        <v>857.9699999999999</v>
      </c>
      <c r="J396">
        <f t="shared" si="38"/>
        <v>1381.3551001348012</v>
      </c>
      <c r="K396">
        <f t="shared" si="39"/>
        <v>1593.2551001348013</v>
      </c>
      <c r="L396">
        <f t="shared" si="36"/>
        <v>1584.7091001348012</v>
      </c>
      <c r="M396">
        <f t="shared" si="40"/>
        <v>1588.9821001348014</v>
      </c>
      <c r="N396" s="25">
        <v>1.1</v>
      </c>
      <c r="O396" s="25">
        <v>28.3</v>
      </c>
      <c r="P396">
        <v>34.7</v>
      </c>
      <c r="Q396">
        <f t="shared" si="41"/>
        <v>36.7</v>
      </c>
      <c r="AC396" s="28"/>
      <c r="AD396">
        <v>728</v>
      </c>
      <c r="AE396">
        <v>56</v>
      </c>
      <c r="AF396">
        <v>40</v>
      </c>
      <c r="AG396">
        <v>14</v>
      </c>
      <c r="AH396">
        <v>5</v>
      </c>
      <c r="AI396">
        <v>22</v>
      </c>
      <c r="AJ396" s="25"/>
      <c r="AK396" s="25"/>
      <c r="AL396" s="25"/>
      <c r="AM396" s="25"/>
      <c r="AN396" s="25"/>
      <c r="AO396" s="25"/>
      <c r="AP396">
        <v>0.749</v>
      </c>
      <c r="AS396">
        <v>0.041</v>
      </c>
      <c r="AW396">
        <v>5.04</v>
      </c>
    </row>
    <row r="397" spans="1:49" ht="12.75">
      <c r="A397" s="21">
        <v>37687</v>
      </c>
      <c r="B397" s="22">
        <v>66</v>
      </c>
      <c r="C397" s="23">
        <v>0.860763907</v>
      </c>
      <c r="D397" s="3">
        <v>0.860763907</v>
      </c>
      <c r="E397" s="24">
        <v>0</v>
      </c>
      <c r="F397">
        <v>39.56955545</v>
      </c>
      <c r="G397">
        <v>-76.94107041</v>
      </c>
      <c r="H397" s="25">
        <v>891.5</v>
      </c>
      <c r="I397">
        <f t="shared" si="37"/>
        <v>855.17</v>
      </c>
      <c r="J397">
        <f t="shared" si="38"/>
        <v>1408.4995069497973</v>
      </c>
      <c r="K397">
        <f t="shared" si="39"/>
        <v>1620.3995069497973</v>
      </c>
      <c r="L397">
        <f t="shared" si="36"/>
        <v>1611.8535069497973</v>
      </c>
      <c r="M397">
        <f t="shared" si="40"/>
        <v>1616.1265069497972</v>
      </c>
      <c r="N397" s="25">
        <v>0.8</v>
      </c>
      <c r="O397" s="25">
        <v>27.5</v>
      </c>
      <c r="P397">
        <v>40.2</v>
      </c>
      <c r="Q397">
        <f t="shared" si="41"/>
        <v>37.45</v>
      </c>
      <c r="S397">
        <v>3.43E-06</v>
      </c>
      <c r="T397">
        <v>2.93E-06</v>
      </c>
      <c r="U397">
        <v>2.12E-06</v>
      </c>
      <c r="V397">
        <v>1.45E-06</v>
      </c>
      <c r="W397">
        <v>5.85E-07</v>
      </c>
      <c r="X397">
        <v>-7.12E-07</v>
      </c>
      <c r="Y397" s="28">
        <v>840.2</v>
      </c>
      <c r="Z397" s="28">
        <v>293.5</v>
      </c>
      <c r="AA397" s="28">
        <v>285.2</v>
      </c>
      <c r="AB397" s="28">
        <v>9.8</v>
      </c>
      <c r="AC397">
        <v>1118</v>
      </c>
      <c r="AD397">
        <v>733</v>
      </c>
      <c r="AE397">
        <v>50</v>
      </c>
      <c r="AF397">
        <v>46</v>
      </c>
      <c r="AG397">
        <v>13</v>
      </c>
      <c r="AH397">
        <v>10</v>
      </c>
      <c r="AI397">
        <v>29</v>
      </c>
      <c r="AJ397" s="25"/>
      <c r="AK397" s="25"/>
      <c r="AL397" s="25"/>
      <c r="AM397" s="25"/>
      <c r="AN397" s="25"/>
      <c r="AO397" s="25"/>
      <c r="AP397">
        <v>0.721</v>
      </c>
      <c r="AS397">
        <v>0.032</v>
      </c>
      <c r="AW397">
        <v>5.039</v>
      </c>
    </row>
    <row r="398" spans="1:49" ht="12.75">
      <c r="A398" s="21">
        <v>37687</v>
      </c>
      <c r="B398" s="22">
        <v>66</v>
      </c>
      <c r="C398" s="23">
        <v>0.8608796</v>
      </c>
      <c r="D398" s="3">
        <v>0.8608796</v>
      </c>
      <c r="E398" s="24">
        <v>0</v>
      </c>
      <c r="F398">
        <v>39.56820057</v>
      </c>
      <c r="G398">
        <v>-76.94691178</v>
      </c>
      <c r="H398" s="25">
        <v>888.3</v>
      </c>
      <c r="I398">
        <f t="shared" si="37"/>
        <v>851.9699999999999</v>
      </c>
      <c r="J398">
        <f t="shared" si="38"/>
        <v>1439.6307270172995</v>
      </c>
      <c r="K398">
        <f t="shared" si="39"/>
        <v>1651.5307270172996</v>
      </c>
      <c r="L398">
        <f t="shared" si="36"/>
        <v>1642.9847270172995</v>
      </c>
      <c r="M398">
        <f t="shared" si="40"/>
        <v>1647.2577270172997</v>
      </c>
      <c r="N398" s="25">
        <v>0.6</v>
      </c>
      <c r="O398" s="25">
        <v>26.6</v>
      </c>
      <c r="P398">
        <v>34.6</v>
      </c>
      <c r="Q398">
        <f t="shared" si="41"/>
        <v>37.400000000000006</v>
      </c>
      <c r="AC398" s="28"/>
      <c r="AD398">
        <v>752</v>
      </c>
      <c r="AE398">
        <v>85</v>
      </c>
      <c r="AF398">
        <v>44</v>
      </c>
      <c r="AG398">
        <v>22</v>
      </c>
      <c r="AH398">
        <v>10</v>
      </c>
      <c r="AI398">
        <v>25</v>
      </c>
      <c r="AJ398" s="25"/>
      <c r="AK398" s="25"/>
      <c r="AL398" s="25"/>
      <c r="AM398" s="25"/>
      <c r="AN398" s="25"/>
      <c r="AO398" s="25"/>
      <c r="AP398">
        <v>0.759</v>
      </c>
      <c r="AS398">
        <v>0.052</v>
      </c>
      <c r="AW398">
        <v>5.04</v>
      </c>
    </row>
    <row r="399" spans="1:49" ht="12.75">
      <c r="A399" s="21">
        <v>37687</v>
      </c>
      <c r="B399" s="22">
        <v>66</v>
      </c>
      <c r="C399" s="23">
        <v>0.860995352</v>
      </c>
      <c r="D399" s="3">
        <v>0.860995352</v>
      </c>
      <c r="E399" s="24">
        <v>0</v>
      </c>
      <c r="F399">
        <v>39.56690421</v>
      </c>
      <c r="G399">
        <v>-76.95268583</v>
      </c>
      <c r="H399" s="25">
        <v>885.8</v>
      </c>
      <c r="I399">
        <f t="shared" si="37"/>
        <v>849.4699999999999</v>
      </c>
      <c r="J399">
        <f t="shared" si="38"/>
        <v>1464.033460431359</v>
      </c>
      <c r="K399">
        <f t="shared" si="39"/>
        <v>1675.933460431359</v>
      </c>
      <c r="L399">
        <f t="shared" si="36"/>
        <v>1667.387460431359</v>
      </c>
      <c r="M399">
        <f t="shared" si="40"/>
        <v>1671.6604604313588</v>
      </c>
      <c r="N399" s="25">
        <v>0.5</v>
      </c>
      <c r="O399" s="25">
        <v>25.6</v>
      </c>
      <c r="P399">
        <v>40.6</v>
      </c>
      <c r="Q399">
        <f t="shared" si="41"/>
        <v>37.6</v>
      </c>
      <c r="AC399" s="28"/>
      <c r="AD399">
        <v>750</v>
      </c>
      <c r="AE399">
        <v>68</v>
      </c>
      <c r="AF399">
        <v>34</v>
      </c>
      <c r="AG399">
        <v>13</v>
      </c>
      <c r="AH399">
        <v>2</v>
      </c>
      <c r="AI399">
        <v>28</v>
      </c>
      <c r="AJ399" s="25"/>
      <c r="AK399" s="25"/>
      <c r="AL399" s="25"/>
      <c r="AM399" s="25"/>
      <c r="AN399" s="25"/>
      <c r="AO399" s="25"/>
      <c r="AP399">
        <v>0.693</v>
      </c>
      <c r="AS399">
        <v>0.042</v>
      </c>
      <c r="AW399">
        <v>5.04</v>
      </c>
    </row>
    <row r="400" spans="1:49" ht="12.75">
      <c r="A400" s="21">
        <v>37687</v>
      </c>
      <c r="B400" s="22">
        <v>66</v>
      </c>
      <c r="C400" s="23">
        <v>0.861111104</v>
      </c>
      <c r="D400" s="3">
        <v>0.861111104</v>
      </c>
      <c r="E400" s="24">
        <v>0</v>
      </c>
      <c r="F400">
        <v>39.56572665</v>
      </c>
      <c r="G400">
        <v>-76.9585845</v>
      </c>
      <c r="H400" s="25">
        <v>883.1</v>
      </c>
      <c r="I400">
        <f t="shared" si="37"/>
        <v>846.77</v>
      </c>
      <c r="J400">
        <f t="shared" si="38"/>
        <v>1490.469209665051</v>
      </c>
      <c r="K400">
        <f t="shared" si="39"/>
        <v>1702.3692096650511</v>
      </c>
      <c r="L400">
        <f t="shared" si="36"/>
        <v>1693.823209665051</v>
      </c>
      <c r="M400">
        <f t="shared" si="40"/>
        <v>1698.096209665051</v>
      </c>
      <c r="N400" s="25">
        <v>0.6</v>
      </c>
      <c r="O400" s="25">
        <v>23.7</v>
      </c>
      <c r="P400">
        <v>35.1</v>
      </c>
      <c r="Q400">
        <f t="shared" si="41"/>
        <v>37.85</v>
      </c>
      <c r="S400">
        <v>4.08E-06</v>
      </c>
      <c r="T400">
        <v>2.45E-06</v>
      </c>
      <c r="U400">
        <v>2.08E-06</v>
      </c>
      <c r="V400">
        <v>1.57E-06</v>
      </c>
      <c r="W400">
        <v>5.93E-07</v>
      </c>
      <c r="X400">
        <v>-6.94E-07</v>
      </c>
      <c r="Y400" s="28">
        <v>831.5</v>
      </c>
      <c r="Z400" s="28">
        <v>293.5</v>
      </c>
      <c r="AA400" s="28">
        <v>285.3</v>
      </c>
      <c r="AB400" s="28">
        <v>8.7</v>
      </c>
      <c r="AC400" s="28"/>
      <c r="AD400">
        <v>729</v>
      </c>
      <c r="AE400">
        <v>75</v>
      </c>
      <c r="AF400">
        <v>42</v>
      </c>
      <c r="AG400">
        <v>15</v>
      </c>
      <c r="AH400">
        <v>9</v>
      </c>
      <c r="AI400">
        <v>25</v>
      </c>
      <c r="AJ400" s="25"/>
      <c r="AK400" s="25"/>
      <c r="AL400" s="25"/>
      <c r="AM400" s="25"/>
      <c r="AN400" s="25"/>
      <c r="AO400" s="25"/>
      <c r="AP400">
        <v>0.789</v>
      </c>
      <c r="AS400">
        <v>0.061</v>
      </c>
      <c r="AW400">
        <v>5.04</v>
      </c>
    </row>
    <row r="401" spans="1:49" ht="12.75">
      <c r="A401" s="21">
        <v>37687</v>
      </c>
      <c r="B401" s="22">
        <v>66</v>
      </c>
      <c r="C401" s="23">
        <v>0.861226857</v>
      </c>
      <c r="D401" s="3">
        <v>0.861226857</v>
      </c>
      <c r="E401" s="24">
        <v>0</v>
      </c>
      <c r="F401">
        <v>39.56468367</v>
      </c>
      <c r="G401">
        <v>-76.96471337</v>
      </c>
      <c r="H401" s="25">
        <v>880.7</v>
      </c>
      <c r="I401">
        <f t="shared" si="37"/>
        <v>844.37</v>
      </c>
      <c r="J401">
        <f t="shared" si="38"/>
        <v>1514.0385140068122</v>
      </c>
      <c r="K401">
        <f t="shared" si="39"/>
        <v>1725.9385140068123</v>
      </c>
      <c r="L401">
        <f t="shared" si="36"/>
        <v>1717.3925140068122</v>
      </c>
      <c r="M401">
        <f t="shared" si="40"/>
        <v>1721.6655140068124</v>
      </c>
      <c r="N401" s="25">
        <v>0.7</v>
      </c>
      <c r="O401" s="25">
        <v>21.6</v>
      </c>
      <c r="P401">
        <v>43</v>
      </c>
      <c r="Q401">
        <f t="shared" si="41"/>
        <v>39.05</v>
      </c>
      <c r="AC401" s="28"/>
      <c r="AD401">
        <v>734</v>
      </c>
      <c r="AE401">
        <v>59</v>
      </c>
      <c r="AF401">
        <v>28</v>
      </c>
      <c r="AG401">
        <v>18</v>
      </c>
      <c r="AH401">
        <v>7</v>
      </c>
      <c r="AI401">
        <v>23</v>
      </c>
      <c r="AJ401" s="25"/>
      <c r="AK401" s="25"/>
      <c r="AL401" s="25"/>
      <c r="AM401" s="25"/>
      <c r="AN401" s="25"/>
      <c r="AO401" s="25"/>
      <c r="AP401">
        <v>0.78</v>
      </c>
      <c r="AS401">
        <v>0.051</v>
      </c>
      <c r="AW401">
        <v>5.04</v>
      </c>
    </row>
    <row r="402" spans="1:49" ht="12.75">
      <c r="A402" s="21">
        <v>37687</v>
      </c>
      <c r="B402" s="22">
        <v>66</v>
      </c>
      <c r="C402" s="23">
        <v>0.861342609</v>
      </c>
      <c r="D402" s="3">
        <v>0.861342609</v>
      </c>
      <c r="E402" s="24">
        <v>0</v>
      </c>
      <c r="F402">
        <v>39.5637956</v>
      </c>
      <c r="G402">
        <v>-76.97112956</v>
      </c>
      <c r="H402" s="25">
        <v>878.6</v>
      </c>
      <c r="I402">
        <f t="shared" si="37"/>
        <v>842.27</v>
      </c>
      <c r="J402">
        <f t="shared" si="38"/>
        <v>1534.7166751938862</v>
      </c>
      <c r="K402">
        <f t="shared" si="39"/>
        <v>1746.6166751938863</v>
      </c>
      <c r="L402">
        <f t="shared" si="36"/>
        <v>1738.0706751938862</v>
      </c>
      <c r="M402">
        <f t="shared" si="40"/>
        <v>1742.3436751938862</v>
      </c>
      <c r="N402" s="25">
        <v>0.7</v>
      </c>
      <c r="O402" s="25">
        <v>19</v>
      </c>
      <c r="P402">
        <v>38.8</v>
      </c>
      <c r="Q402">
        <f t="shared" si="41"/>
        <v>40.9</v>
      </c>
      <c r="AC402" s="28"/>
      <c r="AD402">
        <v>773</v>
      </c>
      <c r="AE402">
        <v>67</v>
      </c>
      <c r="AF402">
        <v>32</v>
      </c>
      <c r="AG402">
        <v>19</v>
      </c>
      <c r="AH402">
        <v>7</v>
      </c>
      <c r="AI402">
        <v>23</v>
      </c>
      <c r="AJ402" s="25"/>
      <c r="AK402" s="25"/>
      <c r="AL402" s="25"/>
      <c r="AM402" s="25"/>
      <c r="AN402" s="25"/>
      <c r="AO402" s="25"/>
      <c r="AP402">
        <v>0.82</v>
      </c>
      <c r="AS402">
        <v>0.031</v>
      </c>
      <c r="AW402">
        <v>5.04</v>
      </c>
    </row>
    <row r="403" spans="1:49" ht="12.75">
      <c r="A403" s="21">
        <v>37687</v>
      </c>
      <c r="B403" s="22">
        <v>66</v>
      </c>
      <c r="C403" s="23">
        <v>0.861458361</v>
      </c>
      <c r="D403" s="3">
        <v>0.861458361</v>
      </c>
      <c r="E403" s="24">
        <v>0</v>
      </c>
      <c r="F403">
        <v>39.56295774</v>
      </c>
      <c r="G403">
        <v>-76.9776609</v>
      </c>
      <c r="H403" s="25">
        <v>875.8</v>
      </c>
      <c r="I403">
        <f t="shared" si="37"/>
        <v>839.4699999999999</v>
      </c>
      <c r="J403">
        <f t="shared" si="38"/>
        <v>1562.3678999086142</v>
      </c>
      <c r="K403">
        <f t="shared" si="39"/>
        <v>1774.2678999086143</v>
      </c>
      <c r="L403">
        <f t="shared" si="36"/>
        <v>1765.7218999086142</v>
      </c>
      <c r="M403">
        <f t="shared" si="40"/>
        <v>1769.9948999086141</v>
      </c>
      <c r="N403" s="25">
        <v>0.6</v>
      </c>
      <c r="O403" s="25">
        <v>16.8</v>
      </c>
      <c r="P403">
        <v>44.6</v>
      </c>
      <c r="Q403">
        <f t="shared" si="41"/>
        <v>41.7</v>
      </c>
      <c r="S403">
        <v>4.42E-06</v>
      </c>
      <c r="T403">
        <v>2.71E-06</v>
      </c>
      <c r="U403">
        <v>2.68E-06</v>
      </c>
      <c r="V403">
        <v>1.67E-06</v>
      </c>
      <c r="W403">
        <v>6.71E-07</v>
      </c>
      <c r="X403">
        <v>-7.32E-07</v>
      </c>
      <c r="Y403" s="28">
        <v>823.5</v>
      </c>
      <c r="Z403" s="28">
        <v>293.5</v>
      </c>
      <c r="AA403" s="28">
        <v>285.3</v>
      </c>
      <c r="AB403" s="28">
        <v>8</v>
      </c>
      <c r="AC403">
        <v>1073</v>
      </c>
      <c r="AD403">
        <v>712</v>
      </c>
      <c r="AE403">
        <v>78</v>
      </c>
      <c r="AF403">
        <v>57</v>
      </c>
      <c r="AG403">
        <v>11</v>
      </c>
      <c r="AH403">
        <v>4</v>
      </c>
      <c r="AI403">
        <v>15</v>
      </c>
      <c r="AJ403" s="25"/>
      <c r="AK403" s="25"/>
      <c r="AL403" s="25"/>
      <c r="AM403" s="25"/>
      <c r="AN403" s="25"/>
      <c r="AO403" s="25"/>
      <c r="AP403">
        <v>0.78</v>
      </c>
      <c r="AS403">
        <v>0.042</v>
      </c>
      <c r="AW403">
        <v>5.04</v>
      </c>
    </row>
    <row r="404" spans="1:49" ht="12.75">
      <c r="A404" s="21">
        <v>37687</v>
      </c>
      <c r="B404" s="22">
        <v>66</v>
      </c>
      <c r="C404" s="23">
        <v>0.861574054</v>
      </c>
      <c r="D404" s="3">
        <v>0.861574054</v>
      </c>
      <c r="E404" s="24">
        <v>0</v>
      </c>
      <c r="F404">
        <v>39.56206418</v>
      </c>
      <c r="G404">
        <v>-76.98433972</v>
      </c>
      <c r="H404" s="25">
        <v>872.6</v>
      </c>
      <c r="I404">
        <f t="shared" si="37"/>
        <v>836.27</v>
      </c>
      <c r="J404">
        <f t="shared" si="38"/>
        <v>1594.0824578833576</v>
      </c>
      <c r="K404">
        <f t="shared" si="39"/>
        <v>1805.9824578833577</v>
      </c>
      <c r="L404">
        <f t="shared" si="36"/>
        <v>1797.4364578833577</v>
      </c>
      <c r="M404">
        <f t="shared" si="40"/>
        <v>1801.7094578833576</v>
      </c>
      <c r="N404" s="25">
        <v>0.7</v>
      </c>
      <c r="O404" s="25">
        <v>14.5</v>
      </c>
      <c r="P404">
        <v>44.5</v>
      </c>
      <c r="Q404">
        <f t="shared" si="41"/>
        <v>44.55</v>
      </c>
      <c r="AC404" s="28"/>
      <c r="AD404">
        <v>688</v>
      </c>
      <c r="AE404">
        <v>65</v>
      </c>
      <c r="AF404">
        <v>36</v>
      </c>
      <c r="AG404">
        <v>12</v>
      </c>
      <c r="AH404">
        <v>9</v>
      </c>
      <c r="AI404">
        <v>23</v>
      </c>
      <c r="AJ404" s="25"/>
      <c r="AK404" s="25"/>
      <c r="AL404" s="25"/>
      <c r="AM404" s="25"/>
      <c r="AN404" s="25"/>
      <c r="AO404" s="25"/>
      <c r="AP404">
        <v>0.821</v>
      </c>
      <c r="AS404">
        <v>0.091</v>
      </c>
      <c r="AW404">
        <v>5.04</v>
      </c>
    </row>
    <row r="405" spans="1:49" ht="12.75">
      <c r="A405" s="21">
        <v>37687</v>
      </c>
      <c r="B405" s="22">
        <v>66</v>
      </c>
      <c r="C405" s="23">
        <v>0.861689806</v>
      </c>
      <c r="D405" s="3">
        <v>0.861689806</v>
      </c>
      <c r="E405" s="24">
        <v>0</v>
      </c>
      <c r="F405">
        <v>39.56099346</v>
      </c>
      <c r="G405">
        <v>-76.99100197</v>
      </c>
      <c r="H405" s="25">
        <v>869.3</v>
      </c>
      <c r="I405">
        <f t="shared" si="37"/>
        <v>832.9699999999999</v>
      </c>
      <c r="J405">
        <f t="shared" si="38"/>
        <v>1626.9154540105162</v>
      </c>
      <c r="K405">
        <f t="shared" si="39"/>
        <v>1838.8154540105163</v>
      </c>
      <c r="L405">
        <f t="shared" si="36"/>
        <v>1830.2694540105163</v>
      </c>
      <c r="M405">
        <f t="shared" si="40"/>
        <v>1834.5424540105164</v>
      </c>
      <c r="N405" s="25">
        <v>0.5</v>
      </c>
      <c r="O405" s="25">
        <v>13</v>
      </c>
      <c r="P405">
        <v>46</v>
      </c>
      <c r="Q405">
        <f t="shared" si="41"/>
        <v>45.25</v>
      </c>
      <c r="AC405" s="28"/>
      <c r="AD405">
        <v>721</v>
      </c>
      <c r="AE405">
        <v>57</v>
      </c>
      <c r="AF405">
        <v>42</v>
      </c>
      <c r="AG405">
        <v>22</v>
      </c>
      <c r="AH405">
        <v>6</v>
      </c>
      <c r="AI405">
        <v>26</v>
      </c>
      <c r="AJ405" s="25"/>
      <c r="AK405" s="25"/>
      <c r="AL405" s="25"/>
      <c r="AM405" s="25"/>
      <c r="AN405" s="25"/>
      <c r="AO405" s="25"/>
      <c r="AP405">
        <v>0.82</v>
      </c>
      <c r="AS405">
        <v>0.092</v>
      </c>
      <c r="AW405">
        <v>5.041</v>
      </c>
    </row>
    <row r="406" spans="1:49" ht="12.75">
      <c r="A406" s="21">
        <v>37687</v>
      </c>
      <c r="B406" s="22">
        <v>66</v>
      </c>
      <c r="C406" s="23">
        <v>0.861805558</v>
      </c>
      <c r="D406" s="3">
        <v>0.861805558</v>
      </c>
      <c r="E406" s="24">
        <v>0</v>
      </c>
      <c r="F406">
        <v>39.56006896</v>
      </c>
      <c r="G406">
        <v>-76.99759878</v>
      </c>
      <c r="H406" s="25">
        <v>866</v>
      </c>
      <c r="I406">
        <f t="shared" si="37"/>
        <v>829.67</v>
      </c>
      <c r="J406">
        <f t="shared" si="38"/>
        <v>1659.8787840298128</v>
      </c>
      <c r="K406">
        <f t="shared" si="39"/>
        <v>1871.7787840298129</v>
      </c>
      <c r="L406">
        <f t="shared" si="36"/>
        <v>1863.2327840298128</v>
      </c>
      <c r="M406">
        <f t="shared" si="40"/>
        <v>1867.5057840298127</v>
      </c>
      <c r="N406" s="25">
        <v>0.4</v>
      </c>
      <c r="O406" s="25">
        <v>12</v>
      </c>
      <c r="P406">
        <v>41.7</v>
      </c>
      <c r="Q406">
        <f t="shared" si="41"/>
        <v>43.85</v>
      </c>
      <c r="S406">
        <v>4.62E-06</v>
      </c>
      <c r="T406">
        <v>3.17E-06</v>
      </c>
      <c r="U406">
        <v>2.91E-06</v>
      </c>
      <c r="V406">
        <v>1.78E-06</v>
      </c>
      <c r="W406">
        <v>7.37E-07</v>
      </c>
      <c r="X406">
        <v>-6.57E-07</v>
      </c>
      <c r="Y406" s="28">
        <v>814.5</v>
      </c>
      <c r="Z406" s="28">
        <v>293.5</v>
      </c>
      <c r="AA406" s="28">
        <v>285.3</v>
      </c>
      <c r="AB406" s="28">
        <v>7.3</v>
      </c>
      <c r="AC406" s="28"/>
      <c r="AD406">
        <v>688</v>
      </c>
      <c r="AE406">
        <v>61</v>
      </c>
      <c r="AF406">
        <v>43</v>
      </c>
      <c r="AG406">
        <v>15</v>
      </c>
      <c r="AH406">
        <v>10</v>
      </c>
      <c r="AI406">
        <v>28</v>
      </c>
      <c r="AJ406" s="25"/>
      <c r="AK406" s="25"/>
      <c r="AL406" s="25"/>
      <c r="AM406" s="25"/>
      <c r="AN406" s="25"/>
      <c r="AO406" s="25"/>
      <c r="AP406">
        <v>0.87</v>
      </c>
      <c r="AS406">
        <v>0.083</v>
      </c>
      <c r="AW406">
        <v>5.041</v>
      </c>
    </row>
    <row r="407" spans="1:49" ht="12.75">
      <c r="A407" s="21">
        <v>37687</v>
      </c>
      <c r="B407" s="22">
        <v>66</v>
      </c>
      <c r="C407" s="23">
        <v>0.86192131</v>
      </c>
      <c r="D407" s="3">
        <v>0.86192131</v>
      </c>
      <c r="E407" s="24">
        <v>0</v>
      </c>
      <c r="F407">
        <v>39.55921167</v>
      </c>
      <c r="G407">
        <v>-77.00375039</v>
      </c>
      <c r="H407" s="25">
        <v>863.3</v>
      </c>
      <c r="I407">
        <f t="shared" si="37"/>
        <v>826.9699999999999</v>
      </c>
      <c r="J407">
        <f t="shared" si="38"/>
        <v>1686.946449371916</v>
      </c>
      <c r="K407">
        <f t="shared" si="39"/>
        <v>1898.8464493719162</v>
      </c>
      <c r="L407">
        <f t="shared" si="36"/>
        <v>1890.300449371916</v>
      </c>
      <c r="M407">
        <f t="shared" si="40"/>
        <v>1894.573449371916</v>
      </c>
      <c r="N407" s="25">
        <v>0.5</v>
      </c>
      <c r="O407" s="25">
        <v>11.3</v>
      </c>
      <c r="P407">
        <v>50.9</v>
      </c>
      <c r="Q407">
        <f t="shared" si="41"/>
        <v>46.3</v>
      </c>
      <c r="AC407" s="28"/>
      <c r="AD407">
        <v>722</v>
      </c>
      <c r="AE407">
        <v>64</v>
      </c>
      <c r="AF407">
        <v>35</v>
      </c>
      <c r="AG407">
        <v>12</v>
      </c>
      <c r="AH407">
        <v>6</v>
      </c>
      <c r="AI407">
        <v>31</v>
      </c>
      <c r="AJ407" s="25"/>
      <c r="AK407" s="25"/>
      <c r="AL407" s="25"/>
      <c r="AM407" s="25"/>
      <c r="AN407" s="25"/>
      <c r="AO407" s="25"/>
      <c r="AP407">
        <v>0.819</v>
      </c>
      <c r="AS407">
        <v>0.061</v>
      </c>
      <c r="AW407">
        <v>5.041</v>
      </c>
    </row>
    <row r="408" spans="1:49" ht="12.75">
      <c r="A408" s="21">
        <v>37687</v>
      </c>
      <c r="B408" s="22">
        <v>66</v>
      </c>
      <c r="C408" s="23">
        <v>0.862037063</v>
      </c>
      <c r="D408" s="3">
        <v>0.862037063</v>
      </c>
      <c r="E408" s="24">
        <v>0</v>
      </c>
      <c r="F408">
        <v>39.5583467</v>
      </c>
      <c r="G408">
        <v>-77.00995701</v>
      </c>
      <c r="H408" s="25">
        <v>859.9</v>
      </c>
      <c r="I408">
        <f t="shared" si="37"/>
        <v>823.5699999999999</v>
      </c>
      <c r="J408">
        <f t="shared" si="38"/>
        <v>1721.157646433963</v>
      </c>
      <c r="K408">
        <f t="shared" si="39"/>
        <v>1933.057646433963</v>
      </c>
      <c r="L408">
        <f t="shared" si="36"/>
        <v>1924.511646433963</v>
      </c>
      <c r="M408">
        <f t="shared" si="40"/>
        <v>1928.7846464339632</v>
      </c>
      <c r="N408" s="25">
        <v>0.3</v>
      </c>
      <c r="O408" s="25">
        <v>11</v>
      </c>
      <c r="P408">
        <v>46.6</v>
      </c>
      <c r="Q408">
        <f t="shared" si="41"/>
        <v>48.75</v>
      </c>
      <c r="AC408" s="28"/>
      <c r="AD408">
        <v>710</v>
      </c>
      <c r="AE408">
        <v>80</v>
      </c>
      <c r="AF408">
        <v>41</v>
      </c>
      <c r="AG408">
        <v>17</v>
      </c>
      <c r="AH408">
        <v>9</v>
      </c>
      <c r="AI408">
        <v>25</v>
      </c>
      <c r="AJ408" s="25"/>
      <c r="AK408" s="25"/>
      <c r="AL408" s="25"/>
      <c r="AM408" s="25"/>
      <c r="AN408" s="25"/>
      <c r="AO408" s="25"/>
      <c r="AP408">
        <v>0.749</v>
      </c>
      <c r="AS408">
        <v>0.061</v>
      </c>
      <c r="AW408">
        <v>5.041</v>
      </c>
    </row>
    <row r="409" spans="1:49" ht="12.75">
      <c r="A409" s="21">
        <v>37687</v>
      </c>
      <c r="B409" s="22">
        <v>66</v>
      </c>
      <c r="C409" s="23">
        <v>0.862152755</v>
      </c>
      <c r="D409" s="3">
        <v>0.862152755</v>
      </c>
      <c r="E409" s="24">
        <v>0</v>
      </c>
      <c r="F409">
        <v>39.55748173</v>
      </c>
      <c r="G409">
        <v>-77.01616363</v>
      </c>
      <c r="H409" s="25">
        <v>855.7</v>
      </c>
      <c r="I409">
        <f t="shared" si="37"/>
        <v>819.37</v>
      </c>
      <c r="J409">
        <f t="shared" si="38"/>
        <v>1763.6140620513613</v>
      </c>
      <c r="K409">
        <f t="shared" si="39"/>
        <v>1975.5140620513614</v>
      </c>
      <c r="L409">
        <f t="shared" si="36"/>
        <v>1966.9680620513614</v>
      </c>
      <c r="M409">
        <f t="shared" si="40"/>
        <v>1971.2410620513615</v>
      </c>
      <c r="N409" s="25">
        <v>0.3</v>
      </c>
      <c r="O409" s="25">
        <v>10.5</v>
      </c>
      <c r="P409">
        <v>49</v>
      </c>
      <c r="Q409">
        <f t="shared" si="41"/>
        <v>47.8</v>
      </c>
      <c r="S409">
        <v>3.62E-06</v>
      </c>
      <c r="T409">
        <v>2.78E-06</v>
      </c>
      <c r="U409">
        <v>2.45E-06</v>
      </c>
      <c r="V409">
        <v>1.94E-06</v>
      </c>
      <c r="W409">
        <v>8.65E-07</v>
      </c>
      <c r="X409">
        <v>-6.43E-07</v>
      </c>
      <c r="Y409" s="28">
        <v>804.2</v>
      </c>
      <c r="Z409" s="28">
        <v>293.5</v>
      </c>
      <c r="AA409" s="28">
        <v>285.4</v>
      </c>
      <c r="AB409" s="28">
        <v>6.3</v>
      </c>
      <c r="AC409">
        <v>698</v>
      </c>
      <c r="AD409">
        <v>714</v>
      </c>
      <c r="AE409">
        <v>71</v>
      </c>
      <c r="AF409">
        <v>49</v>
      </c>
      <c r="AG409">
        <v>12</v>
      </c>
      <c r="AH409">
        <v>3</v>
      </c>
      <c r="AI409">
        <v>33</v>
      </c>
      <c r="AJ409" s="25"/>
      <c r="AK409" s="25"/>
      <c r="AL409" s="25"/>
      <c r="AM409" s="25"/>
      <c r="AN409" s="25"/>
      <c r="AO409" s="25"/>
      <c r="AP409">
        <v>0.829</v>
      </c>
      <c r="AS409">
        <v>0.031</v>
      </c>
      <c r="AW409">
        <v>5.041</v>
      </c>
    </row>
    <row r="410" spans="1:49" ht="12.75">
      <c r="A410" s="21">
        <v>37687</v>
      </c>
      <c r="B410" s="22">
        <v>66</v>
      </c>
      <c r="C410" s="23">
        <v>0.862268507</v>
      </c>
      <c r="D410" s="3">
        <v>0.862268507</v>
      </c>
      <c r="E410" s="24">
        <v>0</v>
      </c>
      <c r="F410">
        <v>39.55591958</v>
      </c>
      <c r="G410">
        <v>-77.02257964</v>
      </c>
      <c r="H410" s="25">
        <v>851.8</v>
      </c>
      <c r="I410">
        <f t="shared" si="37"/>
        <v>815.4699999999999</v>
      </c>
      <c r="J410">
        <f t="shared" si="38"/>
        <v>1803.2331951588653</v>
      </c>
      <c r="K410">
        <f t="shared" si="39"/>
        <v>2015.1331951588654</v>
      </c>
      <c r="L410">
        <f t="shared" si="36"/>
        <v>2006.5871951588654</v>
      </c>
      <c r="M410">
        <f t="shared" si="40"/>
        <v>2010.8601951588653</v>
      </c>
      <c r="N410" s="25">
        <v>0.1</v>
      </c>
      <c r="O410" s="25">
        <v>10</v>
      </c>
      <c r="P410">
        <v>43.6</v>
      </c>
      <c r="Q410">
        <f t="shared" si="41"/>
        <v>46.3</v>
      </c>
      <c r="AC410" s="28"/>
      <c r="AD410">
        <v>737</v>
      </c>
      <c r="AE410">
        <v>50</v>
      </c>
      <c r="AF410">
        <v>36</v>
      </c>
      <c r="AG410">
        <v>10</v>
      </c>
      <c r="AH410">
        <v>8</v>
      </c>
      <c r="AI410">
        <v>29</v>
      </c>
      <c r="AJ410" s="25"/>
      <c r="AK410" s="25"/>
      <c r="AL410" s="25"/>
      <c r="AM410" s="25"/>
      <c r="AN410" s="25"/>
      <c r="AO410" s="25"/>
      <c r="AP410">
        <v>0.821</v>
      </c>
      <c r="AS410">
        <v>0.031</v>
      </c>
      <c r="AW410">
        <v>5.041</v>
      </c>
    </row>
    <row r="411" spans="1:49" ht="12.75">
      <c r="A411" s="21">
        <v>37687</v>
      </c>
      <c r="B411" s="22">
        <v>66</v>
      </c>
      <c r="C411" s="23">
        <v>0.86238426</v>
      </c>
      <c r="D411" s="3">
        <v>0.86238426</v>
      </c>
      <c r="E411" s="24">
        <v>0</v>
      </c>
      <c r="F411">
        <v>39.5542728</v>
      </c>
      <c r="G411">
        <v>-77.0285322</v>
      </c>
      <c r="H411" s="25">
        <v>848.4</v>
      </c>
      <c r="I411">
        <f t="shared" si="37"/>
        <v>812.0699999999999</v>
      </c>
      <c r="J411">
        <f t="shared" si="38"/>
        <v>1837.9278579457282</v>
      </c>
      <c r="K411">
        <f t="shared" si="39"/>
        <v>2049.8278579457283</v>
      </c>
      <c r="L411">
        <f t="shared" si="36"/>
        <v>2041.2818579457282</v>
      </c>
      <c r="M411">
        <f t="shared" si="40"/>
        <v>2045.5548579457281</v>
      </c>
      <c r="N411" s="25">
        <v>0</v>
      </c>
      <c r="O411" s="25">
        <v>9.7</v>
      </c>
      <c r="P411">
        <v>50.1</v>
      </c>
      <c r="Q411">
        <f t="shared" si="41"/>
        <v>46.85</v>
      </c>
      <c r="AC411" s="28"/>
      <c r="AD411">
        <v>755</v>
      </c>
      <c r="AE411">
        <v>66</v>
      </c>
      <c r="AF411">
        <v>33</v>
      </c>
      <c r="AG411">
        <v>20</v>
      </c>
      <c r="AH411">
        <v>10</v>
      </c>
      <c r="AI411">
        <v>24</v>
      </c>
      <c r="AJ411" s="25"/>
      <c r="AK411" s="25"/>
      <c r="AL411" s="25"/>
      <c r="AM411" s="25"/>
      <c r="AN411" s="25"/>
      <c r="AO411" s="25"/>
      <c r="AP411">
        <v>0.86</v>
      </c>
      <c r="AS411">
        <v>0.051</v>
      </c>
      <c r="AW411">
        <v>5.04</v>
      </c>
    </row>
    <row r="412" spans="1:49" ht="12.75">
      <c r="A412" s="21">
        <v>37687</v>
      </c>
      <c r="B412" s="22">
        <v>66</v>
      </c>
      <c r="C412" s="23">
        <v>0.862500012</v>
      </c>
      <c r="D412" s="3">
        <v>0.862500012</v>
      </c>
      <c r="E412" s="24">
        <v>0</v>
      </c>
      <c r="F412">
        <v>39.55283583</v>
      </c>
      <c r="G412">
        <v>-77.0341539</v>
      </c>
      <c r="H412" s="25">
        <v>845.5</v>
      </c>
      <c r="I412">
        <f t="shared" si="37"/>
        <v>809.17</v>
      </c>
      <c r="J412">
        <f t="shared" si="38"/>
        <v>1867.6353468589862</v>
      </c>
      <c r="K412">
        <f t="shared" si="39"/>
        <v>2079.535346858986</v>
      </c>
      <c r="L412">
        <f t="shared" si="36"/>
        <v>2070.989346858986</v>
      </c>
      <c r="M412">
        <f t="shared" si="40"/>
        <v>2075.2623468589863</v>
      </c>
      <c r="N412" s="25">
        <v>0.5</v>
      </c>
      <c r="O412" s="25">
        <v>9.2</v>
      </c>
      <c r="P412">
        <v>44.6</v>
      </c>
      <c r="Q412">
        <f t="shared" si="41"/>
        <v>47.35</v>
      </c>
      <c r="AC412" s="28"/>
      <c r="AD412">
        <v>722</v>
      </c>
      <c r="AE412">
        <v>64</v>
      </c>
      <c r="AF412">
        <v>43</v>
      </c>
      <c r="AG412">
        <v>23</v>
      </c>
      <c r="AH412">
        <v>6</v>
      </c>
      <c r="AI412">
        <v>28</v>
      </c>
      <c r="AJ412" s="25"/>
      <c r="AK412" s="25"/>
      <c r="AL412" s="25"/>
      <c r="AM412" s="25"/>
      <c r="AN412" s="25"/>
      <c r="AO412" s="25"/>
      <c r="AP412">
        <v>0.84</v>
      </c>
      <c r="AS412">
        <v>0.052</v>
      </c>
      <c r="AW412">
        <v>5.04</v>
      </c>
    </row>
    <row r="413" spans="1:49" ht="12.75">
      <c r="A413" s="21">
        <v>37687</v>
      </c>
      <c r="B413" s="22">
        <v>66</v>
      </c>
      <c r="C413" s="23">
        <v>0.862615764</v>
      </c>
      <c r="D413" s="3">
        <v>0.862615764</v>
      </c>
      <c r="E413" s="24">
        <v>0</v>
      </c>
      <c r="F413">
        <v>39.55138881</v>
      </c>
      <c r="G413">
        <v>-77.03976395</v>
      </c>
      <c r="H413" s="25">
        <v>843.2</v>
      </c>
      <c r="I413">
        <f t="shared" si="37"/>
        <v>806.87</v>
      </c>
      <c r="J413">
        <f t="shared" si="38"/>
        <v>1891.2722630878586</v>
      </c>
      <c r="K413">
        <f t="shared" si="39"/>
        <v>2103.1722630878585</v>
      </c>
      <c r="L413">
        <f t="shared" si="36"/>
        <v>2094.6262630878587</v>
      </c>
      <c r="M413">
        <f t="shared" si="40"/>
        <v>2098.8992630878583</v>
      </c>
      <c r="N413" s="25">
        <v>0.6</v>
      </c>
      <c r="O413" s="25">
        <v>8.8</v>
      </c>
      <c r="P413">
        <v>49.6</v>
      </c>
      <c r="Q413">
        <f t="shared" si="41"/>
        <v>47.1</v>
      </c>
      <c r="S413">
        <v>4.45E-06</v>
      </c>
      <c r="T413">
        <v>3.32E-06</v>
      </c>
      <c r="U413">
        <v>2.67E-06</v>
      </c>
      <c r="V413">
        <v>2.08E-06</v>
      </c>
      <c r="W413">
        <v>8.31E-07</v>
      </c>
      <c r="X413">
        <v>-5.8E-07</v>
      </c>
      <c r="Y413" s="28">
        <v>793</v>
      </c>
      <c r="Z413" s="28">
        <v>293.5</v>
      </c>
      <c r="AA413" s="28">
        <v>285.4</v>
      </c>
      <c r="AB413" s="28">
        <v>6</v>
      </c>
      <c r="AC413" s="28"/>
      <c r="AD413">
        <v>700</v>
      </c>
      <c r="AE413">
        <v>77</v>
      </c>
      <c r="AF413">
        <v>38</v>
      </c>
      <c r="AG413">
        <v>18</v>
      </c>
      <c r="AH413">
        <v>8</v>
      </c>
      <c r="AI413">
        <v>28</v>
      </c>
      <c r="AJ413" s="25"/>
      <c r="AK413" s="25"/>
      <c r="AL413" s="25"/>
      <c r="AM413" s="25"/>
      <c r="AN413" s="25"/>
      <c r="AO413" s="25"/>
      <c r="AP413">
        <v>0.821</v>
      </c>
      <c r="AS413">
        <v>0.051</v>
      </c>
      <c r="AW413">
        <v>5.041</v>
      </c>
    </row>
    <row r="414" spans="1:49" ht="12.75">
      <c r="A414" s="21">
        <v>37687</v>
      </c>
      <c r="B414" s="22">
        <v>66</v>
      </c>
      <c r="C414" s="23">
        <v>0.862731457</v>
      </c>
      <c r="D414" s="3">
        <v>0.862731457</v>
      </c>
      <c r="E414" s="24">
        <v>0</v>
      </c>
      <c r="F414">
        <v>39.54999405</v>
      </c>
      <c r="G414">
        <v>-77.04538718</v>
      </c>
      <c r="H414" s="25">
        <v>840.3</v>
      </c>
      <c r="I414">
        <f t="shared" si="37"/>
        <v>803.9699999999999</v>
      </c>
      <c r="J414">
        <f t="shared" si="38"/>
        <v>1921.1715516523109</v>
      </c>
      <c r="K414">
        <f t="shared" si="39"/>
        <v>2133.071551652311</v>
      </c>
      <c r="L414">
        <f t="shared" si="36"/>
        <v>2124.5255516523107</v>
      </c>
      <c r="M414">
        <f t="shared" si="40"/>
        <v>2128.798551652311</v>
      </c>
      <c r="N414" s="25">
        <v>0.4</v>
      </c>
      <c r="O414" s="25">
        <v>8.6</v>
      </c>
      <c r="P414">
        <v>43</v>
      </c>
      <c r="Q414">
        <f t="shared" si="41"/>
        <v>46.3</v>
      </c>
      <c r="AC414" s="28"/>
      <c r="AD414">
        <v>778</v>
      </c>
      <c r="AE414">
        <v>67</v>
      </c>
      <c r="AF414">
        <v>47</v>
      </c>
      <c r="AG414">
        <v>18</v>
      </c>
      <c r="AH414">
        <v>9</v>
      </c>
      <c r="AI414">
        <v>24</v>
      </c>
      <c r="AJ414" s="25"/>
      <c r="AK414" s="25"/>
      <c r="AL414" s="25"/>
      <c r="AM414" s="25"/>
      <c r="AN414" s="25"/>
      <c r="AO414" s="25"/>
      <c r="AP414">
        <v>0.769</v>
      </c>
      <c r="AS414">
        <v>0.04</v>
      </c>
      <c r="AW414">
        <v>5.04</v>
      </c>
    </row>
    <row r="415" spans="1:49" ht="12.75">
      <c r="A415" s="21">
        <v>37687</v>
      </c>
      <c r="B415" s="22">
        <v>66</v>
      </c>
      <c r="C415" s="23">
        <v>0.862847209</v>
      </c>
      <c r="D415" s="3">
        <v>0.862847209</v>
      </c>
      <c r="E415" s="24">
        <v>0</v>
      </c>
      <c r="F415">
        <v>39.54863474</v>
      </c>
      <c r="G415">
        <v>-77.05132868</v>
      </c>
      <c r="H415" s="25">
        <v>837.9</v>
      </c>
      <c r="I415">
        <f t="shared" si="37"/>
        <v>801.5699999999999</v>
      </c>
      <c r="J415">
        <f t="shared" si="38"/>
        <v>1945.9974645999282</v>
      </c>
      <c r="K415">
        <f t="shared" si="39"/>
        <v>2157.8974645999283</v>
      </c>
      <c r="L415">
        <f t="shared" si="36"/>
        <v>2149.351464599928</v>
      </c>
      <c r="M415">
        <f t="shared" si="40"/>
        <v>2153.624464599928</v>
      </c>
      <c r="N415" s="25">
        <v>0.2</v>
      </c>
      <c r="O415" s="25">
        <v>9.2</v>
      </c>
      <c r="P415">
        <v>50.9</v>
      </c>
      <c r="Q415">
        <f t="shared" si="41"/>
        <v>46.95</v>
      </c>
      <c r="AC415">
        <v>640</v>
      </c>
      <c r="AD415">
        <v>772</v>
      </c>
      <c r="AE415">
        <v>73</v>
      </c>
      <c r="AF415">
        <v>53</v>
      </c>
      <c r="AG415">
        <v>13</v>
      </c>
      <c r="AH415">
        <v>12</v>
      </c>
      <c r="AI415">
        <v>29</v>
      </c>
      <c r="AJ415" s="25"/>
      <c r="AK415" s="25"/>
      <c r="AL415" s="25"/>
      <c r="AM415" s="25"/>
      <c r="AN415" s="25"/>
      <c r="AO415" s="25"/>
      <c r="AP415">
        <v>0.789</v>
      </c>
      <c r="AS415">
        <v>0.041</v>
      </c>
      <c r="AW415">
        <v>5.04</v>
      </c>
    </row>
    <row r="416" spans="1:49" ht="12.75">
      <c r="A416" s="21">
        <v>37687</v>
      </c>
      <c r="B416" s="22">
        <v>66</v>
      </c>
      <c r="C416" s="23">
        <v>0.862962961</v>
      </c>
      <c r="D416" s="3">
        <v>0.862962961</v>
      </c>
      <c r="E416" s="24">
        <v>0</v>
      </c>
      <c r="F416">
        <v>39.54683193</v>
      </c>
      <c r="G416">
        <v>-77.05679795</v>
      </c>
      <c r="H416" s="25">
        <v>835.6</v>
      </c>
      <c r="I416">
        <f t="shared" si="37"/>
        <v>799.27</v>
      </c>
      <c r="J416">
        <f t="shared" si="38"/>
        <v>1969.858814013119</v>
      </c>
      <c r="K416">
        <f t="shared" si="39"/>
        <v>2181.758814013119</v>
      </c>
      <c r="L416">
        <f t="shared" si="36"/>
        <v>2173.212814013119</v>
      </c>
      <c r="M416">
        <f t="shared" si="40"/>
        <v>2177.485814013119</v>
      </c>
      <c r="N416" s="25">
        <v>0.1</v>
      </c>
      <c r="O416" s="25">
        <v>10.3</v>
      </c>
      <c r="P416">
        <v>45.6</v>
      </c>
      <c r="Q416">
        <f t="shared" si="41"/>
        <v>48.25</v>
      </c>
      <c r="S416">
        <v>4.43E-06</v>
      </c>
      <c r="T416">
        <v>3.1E-06</v>
      </c>
      <c r="U416">
        <v>2.58E-06</v>
      </c>
      <c r="V416">
        <v>2.2E-06</v>
      </c>
      <c r="W416">
        <v>9.55E-07</v>
      </c>
      <c r="X416">
        <v>-6.14E-07</v>
      </c>
      <c r="Y416" s="28">
        <v>784.7</v>
      </c>
      <c r="Z416" s="28">
        <v>293.5</v>
      </c>
      <c r="AA416" s="28">
        <v>285.5</v>
      </c>
      <c r="AB416" s="28">
        <v>5.8</v>
      </c>
      <c r="AC416" s="28"/>
      <c r="AD416">
        <v>711</v>
      </c>
      <c r="AE416">
        <v>75</v>
      </c>
      <c r="AF416">
        <v>64</v>
      </c>
      <c r="AG416">
        <v>23</v>
      </c>
      <c r="AH416">
        <v>11</v>
      </c>
      <c r="AI416">
        <v>18</v>
      </c>
      <c r="AJ416" s="25"/>
      <c r="AK416" s="25"/>
      <c r="AL416" s="25"/>
      <c r="AM416" s="25"/>
      <c r="AN416" s="25"/>
      <c r="AO416" s="25"/>
      <c r="AP416">
        <v>0.77</v>
      </c>
      <c r="AS416">
        <v>0.04</v>
      </c>
      <c r="AW416">
        <v>5.039</v>
      </c>
    </row>
    <row r="417" spans="1:49" ht="12.75">
      <c r="A417" s="21">
        <v>37687</v>
      </c>
      <c r="B417" s="22">
        <v>66</v>
      </c>
      <c r="C417" s="23">
        <v>0.863078713</v>
      </c>
      <c r="D417" s="3">
        <v>0.863078713</v>
      </c>
      <c r="E417" s="24">
        <v>0</v>
      </c>
      <c r="F417">
        <v>39.54487826</v>
      </c>
      <c r="G417">
        <v>-77.06211965</v>
      </c>
      <c r="H417" s="25">
        <v>833.4</v>
      </c>
      <c r="I417">
        <f t="shared" si="37"/>
        <v>797.0699999999999</v>
      </c>
      <c r="J417">
        <f t="shared" si="38"/>
        <v>1992.7470515870054</v>
      </c>
      <c r="K417">
        <f t="shared" si="39"/>
        <v>2204.6470515870055</v>
      </c>
      <c r="L417">
        <f t="shared" si="36"/>
        <v>2196.1010515870053</v>
      </c>
      <c r="M417">
        <f t="shared" si="40"/>
        <v>2200.3740515870054</v>
      </c>
      <c r="N417" s="25">
        <v>0.1</v>
      </c>
      <c r="O417" s="25">
        <v>12.2</v>
      </c>
      <c r="P417">
        <v>50.5</v>
      </c>
      <c r="Q417">
        <f t="shared" si="41"/>
        <v>48.05</v>
      </c>
      <c r="AC417" s="28"/>
      <c r="AD417">
        <v>734</v>
      </c>
      <c r="AE417">
        <v>83</v>
      </c>
      <c r="AF417">
        <v>39</v>
      </c>
      <c r="AG417">
        <v>23</v>
      </c>
      <c r="AH417">
        <v>6</v>
      </c>
      <c r="AI417">
        <v>29</v>
      </c>
      <c r="AJ417" s="25"/>
      <c r="AK417" s="25"/>
      <c r="AL417" s="25"/>
      <c r="AM417" s="25"/>
      <c r="AN417" s="25"/>
      <c r="AO417" s="25"/>
      <c r="AP417">
        <v>0.829</v>
      </c>
      <c r="AS417">
        <v>0.051</v>
      </c>
      <c r="AW417">
        <v>5.041</v>
      </c>
    </row>
    <row r="418" spans="1:49" ht="12.75">
      <c r="A418" s="21">
        <v>37687</v>
      </c>
      <c r="B418" s="22">
        <v>66</v>
      </c>
      <c r="C418" s="23">
        <v>0.863194466</v>
      </c>
      <c r="D418" s="3">
        <v>0.863194466</v>
      </c>
      <c r="E418" s="24">
        <v>0</v>
      </c>
      <c r="F418">
        <v>39.54343523</v>
      </c>
      <c r="G418">
        <v>-77.06773788</v>
      </c>
      <c r="H418" s="25">
        <v>830.8</v>
      </c>
      <c r="I418">
        <f t="shared" si="37"/>
        <v>794.4699999999999</v>
      </c>
      <c r="J418">
        <f t="shared" si="38"/>
        <v>2019.8783744236814</v>
      </c>
      <c r="K418">
        <f t="shared" si="39"/>
        <v>2231.7783744236813</v>
      </c>
      <c r="L418">
        <f t="shared" si="36"/>
        <v>2223.2323744236814</v>
      </c>
      <c r="M418">
        <f t="shared" si="40"/>
        <v>2227.505374423681</v>
      </c>
      <c r="N418" s="25">
        <v>-0.2</v>
      </c>
      <c r="O418" s="25">
        <v>13.5</v>
      </c>
      <c r="P418">
        <v>44.1</v>
      </c>
      <c r="Q418">
        <f t="shared" si="41"/>
        <v>47.3</v>
      </c>
      <c r="AC418" s="28"/>
      <c r="AD418">
        <v>813</v>
      </c>
      <c r="AE418">
        <v>68</v>
      </c>
      <c r="AF418">
        <v>44</v>
      </c>
      <c r="AG418">
        <v>24</v>
      </c>
      <c r="AH418">
        <v>9</v>
      </c>
      <c r="AI418">
        <v>20</v>
      </c>
      <c r="AJ418" s="25"/>
      <c r="AK418" s="25"/>
      <c r="AL418" s="25"/>
      <c r="AM418" s="25"/>
      <c r="AN418" s="25"/>
      <c r="AO418" s="25"/>
      <c r="AP418">
        <v>0.819</v>
      </c>
      <c r="AS418">
        <v>0.051</v>
      </c>
      <c r="AW418">
        <v>5.041</v>
      </c>
    </row>
    <row r="419" spans="1:49" ht="12.75">
      <c r="A419" s="21">
        <v>37687</v>
      </c>
      <c r="B419" s="22">
        <v>66</v>
      </c>
      <c r="C419" s="23">
        <v>0.863310158</v>
      </c>
      <c r="D419" s="3">
        <v>0.863310158</v>
      </c>
      <c r="E419" s="24">
        <v>0</v>
      </c>
      <c r="F419">
        <v>39.54236232</v>
      </c>
      <c r="G419">
        <v>-77.07365051</v>
      </c>
      <c r="H419" s="25">
        <v>827.6</v>
      </c>
      <c r="I419">
        <f t="shared" si="37"/>
        <v>791.27</v>
      </c>
      <c r="J419">
        <f t="shared" si="38"/>
        <v>2053.39292341755</v>
      </c>
      <c r="K419">
        <f t="shared" si="39"/>
        <v>2265.29292341755</v>
      </c>
      <c r="L419">
        <f t="shared" si="36"/>
        <v>2256.7469234175496</v>
      </c>
      <c r="M419">
        <f t="shared" si="40"/>
        <v>2261.0199234175498</v>
      </c>
      <c r="N419" s="25">
        <v>-0.3</v>
      </c>
      <c r="O419" s="25">
        <v>13.8</v>
      </c>
      <c r="P419">
        <v>50.5</v>
      </c>
      <c r="Q419">
        <f t="shared" si="41"/>
        <v>47.3</v>
      </c>
      <c r="S419">
        <v>3.38E-06</v>
      </c>
      <c r="T419">
        <v>2.82E-06</v>
      </c>
      <c r="U419">
        <v>2.81E-06</v>
      </c>
      <c r="V419">
        <v>2.26E-06</v>
      </c>
      <c r="W419">
        <v>9.31E-07</v>
      </c>
      <c r="X419">
        <v>-5.38E-07</v>
      </c>
      <c r="Y419" s="28">
        <v>777.3</v>
      </c>
      <c r="Z419" s="28">
        <v>293.5</v>
      </c>
      <c r="AA419" s="28">
        <v>285.5</v>
      </c>
      <c r="AB419" s="28">
        <v>5.4</v>
      </c>
      <c r="AC419" s="28"/>
      <c r="AD419">
        <v>738</v>
      </c>
      <c r="AE419">
        <v>91</v>
      </c>
      <c r="AF419">
        <v>55</v>
      </c>
      <c r="AG419">
        <v>21</v>
      </c>
      <c r="AH419">
        <v>9</v>
      </c>
      <c r="AI419">
        <v>25</v>
      </c>
      <c r="AJ419" s="25"/>
      <c r="AK419" s="25"/>
      <c r="AL419" s="25"/>
      <c r="AM419" s="25"/>
      <c r="AN419" s="25"/>
      <c r="AO419" s="25"/>
      <c r="AP419">
        <v>0.8</v>
      </c>
      <c r="AS419">
        <v>0.053</v>
      </c>
      <c r="AW419">
        <v>5.04</v>
      </c>
    </row>
    <row r="420" spans="1:49" ht="12.75">
      <c r="A420" s="21">
        <v>37687</v>
      </c>
      <c r="B420" s="22">
        <v>66</v>
      </c>
      <c r="C420" s="23">
        <v>0.86342591</v>
      </c>
      <c r="D420" s="3">
        <v>0.86342591</v>
      </c>
      <c r="E420" s="24">
        <v>0</v>
      </c>
      <c r="F420">
        <v>39.54130843</v>
      </c>
      <c r="G420">
        <v>-77.07949541</v>
      </c>
      <c r="H420" s="25">
        <v>826</v>
      </c>
      <c r="I420">
        <f t="shared" si="37"/>
        <v>789.67</v>
      </c>
      <c r="J420">
        <f t="shared" si="38"/>
        <v>2070.2010587438845</v>
      </c>
      <c r="K420">
        <f t="shared" si="39"/>
        <v>2282.1010587438846</v>
      </c>
      <c r="L420">
        <f t="shared" si="36"/>
        <v>2273.5550587438843</v>
      </c>
      <c r="M420">
        <f t="shared" si="40"/>
        <v>2277.8280587438844</v>
      </c>
      <c r="N420" s="25">
        <v>-0.3</v>
      </c>
      <c r="O420" s="25">
        <v>13.7</v>
      </c>
      <c r="P420">
        <v>45.6</v>
      </c>
      <c r="Q420">
        <f t="shared" si="41"/>
        <v>48.05</v>
      </c>
      <c r="AC420" s="28"/>
      <c r="AD420">
        <v>746</v>
      </c>
      <c r="AE420">
        <v>77</v>
      </c>
      <c r="AF420">
        <v>49</v>
      </c>
      <c r="AG420">
        <v>17</v>
      </c>
      <c r="AH420">
        <v>10</v>
      </c>
      <c r="AI420">
        <v>25</v>
      </c>
      <c r="AJ420" s="25"/>
      <c r="AK420" s="25"/>
      <c r="AL420" s="25"/>
      <c r="AM420" s="25"/>
      <c r="AN420" s="25"/>
      <c r="AO420" s="25"/>
      <c r="AP420">
        <v>0.819</v>
      </c>
      <c r="AS420">
        <v>0.051</v>
      </c>
      <c r="AW420">
        <v>5.04</v>
      </c>
    </row>
    <row r="421" spans="1:49" ht="12.75">
      <c r="A421" s="21">
        <v>37687</v>
      </c>
      <c r="B421" s="22">
        <v>66</v>
      </c>
      <c r="C421" s="23">
        <v>0.863541663</v>
      </c>
      <c r="D421" s="3">
        <v>0.863541663</v>
      </c>
      <c r="E421" s="24">
        <v>0</v>
      </c>
      <c r="F421">
        <v>39.54024251</v>
      </c>
      <c r="G421">
        <v>-77.08528831</v>
      </c>
      <c r="H421" s="25">
        <v>824.7</v>
      </c>
      <c r="I421">
        <f t="shared" si="37"/>
        <v>788.37</v>
      </c>
      <c r="J421">
        <f t="shared" si="38"/>
        <v>2083.8827641831226</v>
      </c>
      <c r="K421">
        <f t="shared" si="39"/>
        <v>2295.7827641831227</v>
      </c>
      <c r="L421">
        <f t="shared" si="36"/>
        <v>2287.2367641831224</v>
      </c>
      <c r="M421">
        <f t="shared" si="40"/>
        <v>2291.5097641831226</v>
      </c>
      <c r="N421" s="25">
        <v>-0.2</v>
      </c>
      <c r="O421" s="25">
        <v>14.3</v>
      </c>
      <c r="P421">
        <v>51</v>
      </c>
      <c r="Q421">
        <f t="shared" si="41"/>
        <v>48.3</v>
      </c>
      <c r="AC421">
        <v>1388</v>
      </c>
      <c r="AD421">
        <v>866</v>
      </c>
      <c r="AE421">
        <v>91</v>
      </c>
      <c r="AF421">
        <v>61</v>
      </c>
      <c r="AG421">
        <v>21</v>
      </c>
      <c r="AH421">
        <v>10</v>
      </c>
      <c r="AI421">
        <v>26</v>
      </c>
      <c r="AJ421" s="25"/>
      <c r="AK421" s="25"/>
      <c r="AL421" s="25"/>
      <c r="AM421" s="25"/>
      <c r="AN421" s="25"/>
      <c r="AO421" s="25"/>
      <c r="AP421">
        <v>0.84</v>
      </c>
      <c r="AS421">
        <v>0.061</v>
      </c>
      <c r="AW421">
        <v>5.04</v>
      </c>
    </row>
    <row r="422" spans="1:49" ht="12.75">
      <c r="A422" s="21">
        <v>37687</v>
      </c>
      <c r="B422" s="22">
        <v>66</v>
      </c>
      <c r="C422" s="23">
        <v>0.863657415</v>
      </c>
      <c r="D422" s="3">
        <v>0.863657415</v>
      </c>
      <c r="E422" s="24">
        <v>0</v>
      </c>
      <c r="F422">
        <v>39.53915807</v>
      </c>
      <c r="G422">
        <v>-77.09111629</v>
      </c>
      <c r="H422" s="25">
        <v>822.3</v>
      </c>
      <c r="I422">
        <f t="shared" si="37"/>
        <v>785.9699999999999</v>
      </c>
      <c r="J422">
        <f t="shared" si="38"/>
        <v>2109.200673568831</v>
      </c>
      <c r="K422">
        <f t="shared" si="39"/>
        <v>2321.100673568831</v>
      </c>
      <c r="L422">
        <f t="shared" si="36"/>
        <v>2312.554673568831</v>
      </c>
      <c r="M422">
        <f t="shared" si="40"/>
        <v>2316.827673568831</v>
      </c>
      <c r="N422" s="25">
        <v>-0.5</v>
      </c>
      <c r="O422" s="25">
        <v>15.4</v>
      </c>
      <c r="P422">
        <v>45</v>
      </c>
      <c r="Q422">
        <f t="shared" si="41"/>
        <v>48</v>
      </c>
      <c r="S422">
        <v>3.75E-06</v>
      </c>
      <c r="T422">
        <v>3.3E-06</v>
      </c>
      <c r="U422">
        <v>2.67E-06</v>
      </c>
      <c r="V422">
        <v>2.41E-06</v>
      </c>
      <c r="W422">
        <v>9.27E-07</v>
      </c>
      <c r="X422">
        <v>-5.25E-07</v>
      </c>
      <c r="Y422" s="28">
        <v>770.2</v>
      </c>
      <c r="Z422" s="28">
        <v>293.5</v>
      </c>
      <c r="AA422" s="28">
        <v>285.6</v>
      </c>
      <c r="AB422" s="28">
        <v>5.4</v>
      </c>
      <c r="AC422" s="28"/>
      <c r="AD422">
        <v>893</v>
      </c>
      <c r="AE422">
        <v>82</v>
      </c>
      <c r="AF422">
        <v>58</v>
      </c>
      <c r="AG422">
        <v>26</v>
      </c>
      <c r="AH422">
        <v>10</v>
      </c>
      <c r="AI422">
        <v>32</v>
      </c>
      <c r="AJ422" s="25"/>
      <c r="AK422" s="25"/>
      <c r="AL422" s="25"/>
      <c r="AM422" s="25"/>
      <c r="AN422" s="25"/>
      <c r="AO422" s="25"/>
      <c r="AP422">
        <v>0.821</v>
      </c>
      <c r="AS422">
        <v>0.091</v>
      </c>
      <c r="AW422">
        <v>5.04</v>
      </c>
    </row>
    <row r="423" spans="1:49" ht="12.75">
      <c r="A423" s="21">
        <v>37687</v>
      </c>
      <c r="B423" s="22">
        <v>66</v>
      </c>
      <c r="C423" s="23">
        <v>0.863773167</v>
      </c>
      <c r="D423" s="3">
        <v>0.863773167</v>
      </c>
      <c r="E423" s="24">
        <v>0</v>
      </c>
      <c r="F423">
        <v>39.53802079</v>
      </c>
      <c r="G423">
        <v>-77.09707589</v>
      </c>
      <c r="H423" s="25">
        <v>820.3</v>
      </c>
      <c r="I423">
        <f t="shared" si="37"/>
        <v>783.9699999999999</v>
      </c>
      <c r="J423">
        <f t="shared" si="38"/>
        <v>2130.3580575814362</v>
      </c>
      <c r="K423">
        <f t="shared" si="39"/>
        <v>2342.2580575814363</v>
      </c>
      <c r="L423">
        <f t="shared" si="36"/>
        <v>2333.712057581436</v>
      </c>
      <c r="M423">
        <f t="shared" si="40"/>
        <v>2337.985057581436</v>
      </c>
      <c r="N423" s="25">
        <v>-0.6</v>
      </c>
      <c r="O423" s="25">
        <v>15.9</v>
      </c>
      <c r="P423">
        <v>49.9</v>
      </c>
      <c r="Q423">
        <f t="shared" si="41"/>
        <v>47.45</v>
      </c>
      <c r="AC423" s="28"/>
      <c r="AD423">
        <v>823</v>
      </c>
      <c r="AE423">
        <v>94</v>
      </c>
      <c r="AF423">
        <v>64</v>
      </c>
      <c r="AG423">
        <v>23</v>
      </c>
      <c r="AH423">
        <v>8</v>
      </c>
      <c r="AI423">
        <v>30</v>
      </c>
      <c r="AJ423" s="25"/>
      <c r="AK423" s="25"/>
      <c r="AL423" s="25"/>
      <c r="AM423" s="25"/>
      <c r="AN423" s="25"/>
      <c r="AO423" s="25"/>
      <c r="AP423">
        <v>0.859</v>
      </c>
      <c r="AS423">
        <v>0.091</v>
      </c>
      <c r="AW423">
        <v>5.039</v>
      </c>
    </row>
    <row r="424" spans="1:49" ht="12.75">
      <c r="A424" s="21">
        <v>37687</v>
      </c>
      <c r="B424" s="22">
        <v>66</v>
      </c>
      <c r="C424" s="23">
        <v>0.86388886</v>
      </c>
      <c r="D424" s="3">
        <v>0.86388886</v>
      </c>
      <c r="E424" s="24">
        <v>0</v>
      </c>
      <c r="F424">
        <v>39.53664771</v>
      </c>
      <c r="G424">
        <v>-77.10313157</v>
      </c>
      <c r="H424" s="25">
        <v>819</v>
      </c>
      <c r="I424">
        <f t="shared" si="37"/>
        <v>782.67</v>
      </c>
      <c r="J424">
        <f t="shared" si="38"/>
        <v>2144.1393210003926</v>
      </c>
      <c r="K424">
        <f t="shared" si="39"/>
        <v>2356.0393210003926</v>
      </c>
      <c r="L424">
        <f t="shared" si="36"/>
        <v>2347.4933210003924</v>
      </c>
      <c r="M424">
        <f t="shared" si="40"/>
        <v>2351.7663210003925</v>
      </c>
      <c r="N424" s="25">
        <v>-0.7</v>
      </c>
      <c r="O424" s="25">
        <v>16.5</v>
      </c>
      <c r="P424">
        <v>35.2</v>
      </c>
      <c r="Q424">
        <f t="shared" si="41"/>
        <v>42.55</v>
      </c>
      <c r="AC424" s="28"/>
      <c r="AD424">
        <v>880</v>
      </c>
      <c r="AE424">
        <v>86</v>
      </c>
      <c r="AF424">
        <v>62</v>
      </c>
      <c r="AG424">
        <v>26</v>
      </c>
      <c r="AH424">
        <v>12</v>
      </c>
      <c r="AI424">
        <v>34</v>
      </c>
      <c r="AJ424" s="25"/>
      <c r="AK424" s="25"/>
      <c r="AL424" s="25"/>
      <c r="AM424" s="25"/>
      <c r="AN424" s="25"/>
      <c r="AO424" s="25"/>
      <c r="AP424">
        <v>0.799</v>
      </c>
      <c r="AS424">
        <v>0.072</v>
      </c>
      <c r="AW424">
        <v>5.041</v>
      </c>
    </row>
    <row r="425" spans="1:49" ht="12.75">
      <c r="A425" s="21">
        <v>37687</v>
      </c>
      <c r="B425" s="22">
        <v>66</v>
      </c>
      <c r="C425" s="23">
        <v>0.864004612</v>
      </c>
      <c r="D425" s="3">
        <v>0.864004612</v>
      </c>
      <c r="E425" s="24">
        <v>0</v>
      </c>
      <c r="F425">
        <v>39.53520853</v>
      </c>
      <c r="G425">
        <v>-77.10909847</v>
      </c>
      <c r="H425" s="25">
        <v>818</v>
      </c>
      <c r="I425">
        <f t="shared" si="37"/>
        <v>781.67</v>
      </c>
      <c r="J425">
        <f t="shared" si="38"/>
        <v>2154.755878146667</v>
      </c>
      <c r="K425">
        <f t="shared" si="39"/>
        <v>2366.655878146667</v>
      </c>
      <c r="L425">
        <f t="shared" si="36"/>
        <v>2358.1098781466667</v>
      </c>
      <c r="M425">
        <f t="shared" si="40"/>
        <v>2362.382878146667</v>
      </c>
      <c r="N425" s="25">
        <v>-0.7</v>
      </c>
      <c r="O425" s="25">
        <v>16.8</v>
      </c>
      <c r="P425">
        <v>46.4</v>
      </c>
      <c r="Q425">
        <f t="shared" si="41"/>
        <v>40.8</v>
      </c>
      <c r="S425">
        <v>5.12E-06</v>
      </c>
      <c r="T425">
        <v>3.59E-06</v>
      </c>
      <c r="U425">
        <v>3.12E-06</v>
      </c>
      <c r="V425">
        <v>2.39E-06</v>
      </c>
      <c r="W425">
        <v>1.02E-06</v>
      </c>
      <c r="X425">
        <v>-4.62E-07</v>
      </c>
      <c r="Y425" s="28">
        <v>764.7</v>
      </c>
      <c r="Z425" s="28">
        <v>293.5</v>
      </c>
      <c r="AA425" s="28">
        <v>285.6</v>
      </c>
      <c r="AB425" s="28">
        <v>5.4</v>
      </c>
      <c r="AC425" s="28"/>
      <c r="AD425">
        <v>841</v>
      </c>
      <c r="AE425">
        <v>87</v>
      </c>
      <c r="AF425">
        <v>66</v>
      </c>
      <c r="AG425">
        <v>27</v>
      </c>
      <c r="AH425">
        <v>7</v>
      </c>
      <c r="AI425">
        <v>34</v>
      </c>
      <c r="AJ425" s="25"/>
      <c r="AK425" s="25"/>
      <c r="AL425" s="25"/>
      <c r="AM425" s="25"/>
      <c r="AN425" s="25"/>
      <c r="AO425" s="25"/>
      <c r="AP425">
        <v>0.9</v>
      </c>
      <c r="AS425">
        <v>0.072</v>
      </c>
      <c r="AW425">
        <v>5.04</v>
      </c>
    </row>
    <row r="426" spans="1:49" ht="12.75">
      <c r="A426" s="21">
        <v>37687</v>
      </c>
      <c r="B426" s="22">
        <v>66</v>
      </c>
      <c r="C426" s="23">
        <v>0.864120364</v>
      </c>
      <c r="D426" s="3">
        <v>0.864120364</v>
      </c>
      <c r="E426" s="24">
        <v>0</v>
      </c>
      <c r="F426">
        <v>39.53372184</v>
      </c>
      <c r="G426">
        <v>-77.11506196</v>
      </c>
      <c r="H426" s="25">
        <v>818.4</v>
      </c>
      <c r="I426">
        <f t="shared" si="37"/>
        <v>782.0699999999999</v>
      </c>
      <c r="J426">
        <f t="shared" si="38"/>
        <v>2150.5076263640863</v>
      </c>
      <c r="K426">
        <f t="shared" si="39"/>
        <v>2362.4076263640864</v>
      </c>
      <c r="L426">
        <f t="shared" si="36"/>
        <v>2353.861626364086</v>
      </c>
      <c r="M426">
        <f t="shared" si="40"/>
        <v>2358.134626364086</v>
      </c>
      <c r="N426" s="25">
        <v>-0.5</v>
      </c>
      <c r="O426" s="25">
        <v>17.4</v>
      </c>
      <c r="P426">
        <v>50.5</v>
      </c>
      <c r="Q426">
        <f t="shared" si="41"/>
        <v>48.45</v>
      </c>
      <c r="AC426" s="28"/>
      <c r="AD426">
        <v>851</v>
      </c>
      <c r="AE426">
        <v>93</v>
      </c>
      <c r="AF426">
        <v>65</v>
      </c>
      <c r="AG426">
        <v>24</v>
      </c>
      <c r="AH426">
        <v>15</v>
      </c>
      <c r="AI426">
        <v>35</v>
      </c>
      <c r="AJ426" s="25"/>
      <c r="AK426" s="25"/>
      <c r="AL426" s="25"/>
      <c r="AM426" s="25"/>
      <c r="AN426" s="25"/>
      <c r="AO426" s="25"/>
      <c r="AP426">
        <v>0.869</v>
      </c>
      <c r="AS426">
        <v>0.061</v>
      </c>
      <c r="AW426">
        <v>5.041</v>
      </c>
    </row>
    <row r="427" spans="1:49" ht="12.75">
      <c r="A427" s="21">
        <v>37687</v>
      </c>
      <c r="B427" s="22">
        <v>66</v>
      </c>
      <c r="C427" s="23">
        <v>0.864236116</v>
      </c>
      <c r="D427" s="3">
        <v>0.864236116</v>
      </c>
      <c r="E427" s="24">
        <v>0</v>
      </c>
      <c r="F427">
        <v>39.53217232</v>
      </c>
      <c r="G427">
        <v>-77.12146532</v>
      </c>
      <c r="H427" s="25">
        <v>819.2</v>
      </c>
      <c r="I427">
        <f t="shared" si="37"/>
        <v>782.87</v>
      </c>
      <c r="J427">
        <f t="shared" si="38"/>
        <v>2142.0176373852373</v>
      </c>
      <c r="K427">
        <f t="shared" si="39"/>
        <v>2353.9176373852374</v>
      </c>
      <c r="L427">
        <f t="shared" si="36"/>
        <v>2345.371637385237</v>
      </c>
      <c r="M427">
        <f t="shared" si="40"/>
        <v>2349.6446373852373</v>
      </c>
      <c r="N427" s="25">
        <v>-0.2</v>
      </c>
      <c r="O427" s="25">
        <v>16.6</v>
      </c>
      <c r="P427">
        <v>48.5</v>
      </c>
      <c r="Q427">
        <f t="shared" si="41"/>
        <v>49.5</v>
      </c>
      <c r="AC427">
        <v>1593</v>
      </c>
      <c r="AD427">
        <v>880</v>
      </c>
      <c r="AE427">
        <v>98</v>
      </c>
      <c r="AF427">
        <v>64</v>
      </c>
      <c r="AG427">
        <v>25</v>
      </c>
      <c r="AH427">
        <v>10</v>
      </c>
      <c r="AI427">
        <v>30</v>
      </c>
      <c r="AJ427" s="25"/>
      <c r="AK427" s="25"/>
      <c r="AL427" s="25"/>
      <c r="AM427" s="25"/>
      <c r="AN427" s="25"/>
      <c r="AO427" s="25"/>
      <c r="AP427">
        <v>0.879</v>
      </c>
      <c r="AS427">
        <v>0.081</v>
      </c>
      <c r="AW427">
        <v>5.04</v>
      </c>
    </row>
    <row r="428" spans="1:49" ht="12.75">
      <c r="A428" s="21">
        <v>37687</v>
      </c>
      <c r="B428" s="22">
        <v>66</v>
      </c>
      <c r="C428" s="23">
        <v>0.864351869</v>
      </c>
      <c r="D428" s="3">
        <v>0.864351869</v>
      </c>
      <c r="E428" s="24">
        <v>0</v>
      </c>
      <c r="F428">
        <v>39.53063159</v>
      </c>
      <c r="G428">
        <v>-77.12818587</v>
      </c>
      <c r="H428" s="25">
        <v>819.3</v>
      </c>
      <c r="I428">
        <f t="shared" si="37"/>
        <v>782.9699999999999</v>
      </c>
      <c r="J428">
        <f t="shared" si="38"/>
        <v>2140.9569988291546</v>
      </c>
      <c r="K428">
        <f t="shared" si="39"/>
        <v>2352.8569988291547</v>
      </c>
      <c r="L428">
        <f t="shared" si="36"/>
        <v>2344.3109988291544</v>
      </c>
      <c r="M428">
        <f t="shared" si="40"/>
        <v>2348.5839988291546</v>
      </c>
      <c r="N428" s="25">
        <v>-0.2</v>
      </c>
      <c r="O428" s="25">
        <v>19.2</v>
      </c>
      <c r="P428">
        <v>25.6</v>
      </c>
      <c r="Q428">
        <f t="shared" si="41"/>
        <v>37.05</v>
      </c>
      <c r="S428">
        <v>4.31E-06</v>
      </c>
      <c r="T428">
        <v>3.44E-06</v>
      </c>
      <c r="U428">
        <v>2.73E-06</v>
      </c>
      <c r="V428">
        <v>2.44E-06</v>
      </c>
      <c r="W428">
        <v>9.97E-07</v>
      </c>
      <c r="X428">
        <v>-5.94E-07</v>
      </c>
      <c r="Y428" s="28">
        <v>763.9</v>
      </c>
      <c r="Z428" s="28">
        <v>293.5</v>
      </c>
      <c r="AA428" s="28">
        <v>285.5</v>
      </c>
      <c r="AB428" s="28">
        <v>5.6</v>
      </c>
      <c r="AC428" s="28"/>
      <c r="AD428">
        <v>871</v>
      </c>
      <c r="AE428">
        <v>88</v>
      </c>
      <c r="AF428">
        <v>62</v>
      </c>
      <c r="AG428">
        <v>29</v>
      </c>
      <c r="AH428">
        <v>9</v>
      </c>
      <c r="AI428">
        <v>48</v>
      </c>
      <c r="AJ428" s="25"/>
      <c r="AK428" s="25"/>
      <c r="AL428" s="25"/>
      <c r="AM428" s="25"/>
      <c r="AN428" s="25"/>
      <c r="AO428" s="25"/>
      <c r="AP428">
        <v>0.799</v>
      </c>
      <c r="AS428">
        <v>0.061</v>
      </c>
      <c r="AW428">
        <v>5.041</v>
      </c>
    </row>
    <row r="429" spans="1:49" ht="12.75">
      <c r="A429" s="21">
        <v>37687</v>
      </c>
      <c r="B429" s="22">
        <v>66</v>
      </c>
      <c r="C429" s="23">
        <v>0.864467621</v>
      </c>
      <c r="D429" s="3">
        <v>0.864467621</v>
      </c>
      <c r="E429" s="24">
        <v>0</v>
      </c>
      <c r="F429">
        <v>39.52889964</v>
      </c>
      <c r="G429">
        <v>-77.13507375</v>
      </c>
      <c r="H429" s="25">
        <v>819</v>
      </c>
      <c r="I429">
        <f t="shared" si="37"/>
        <v>782.67</v>
      </c>
      <c r="J429">
        <f t="shared" si="38"/>
        <v>2144.1393210003926</v>
      </c>
      <c r="K429">
        <f t="shared" si="39"/>
        <v>2356.0393210003926</v>
      </c>
      <c r="L429">
        <f t="shared" si="36"/>
        <v>2347.4933210003924</v>
      </c>
      <c r="M429">
        <f t="shared" si="40"/>
        <v>2351.7663210003925</v>
      </c>
      <c r="N429" s="25">
        <v>-0.3</v>
      </c>
      <c r="O429" s="25">
        <v>24.1</v>
      </c>
      <c r="P429">
        <v>46.5</v>
      </c>
      <c r="Q429">
        <f t="shared" si="41"/>
        <v>36.05</v>
      </c>
      <c r="AC429" s="28"/>
      <c r="AD429">
        <v>816</v>
      </c>
      <c r="AE429">
        <v>94</v>
      </c>
      <c r="AF429">
        <v>68</v>
      </c>
      <c r="AG429">
        <v>36</v>
      </c>
      <c r="AH429">
        <v>13</v>
      </c>
      <c r="AI429">
        <v>41</v>
      </c>
      <c r="AJ429" s="25"/>
      <c r="AK429" s="25"/>
      <c r="AL429" s="25"/>
      <c r="AM429" s="25"/>
      <c r="AN429" s="25"/>
      <c r="AO429" s="25"/>
      <c r="AP429">
        <v>0.788</v>
      </c>
      <c r="AS429">
        <v>0.061</v>
      </c>
      <c r="AW429">
        <v>5.04</v>
      </c>
    </row>
    <row r="430" spans="1:49" ht="12.75">
      <c r="A430" s="21">
        <v>37687</v>
      </c>
      <c r="B430" s="22">
        <v>66</v>
      </c>
      <c r="C430" s="23">
        <v>0.864583313</v>
      </c>
      <c r="D430" s="3">
        <v>0.864583313</v>
      </c>
      <c r="E430" s="24">
        <v>0</v>
      </c>
      <c r="F430">
        <v>39.52706512</v>
      </c>
      <c r="G430">
        <v>-77.14196626</v>
      </c>
      <c r="H430" s="25">
        <v>819.2</v>
      </c>
      <c r="I430">
        <f t="shared" si="37"/>
        <v>782.87</v>
      </c>
      <c r="J430">
        <f t="shared" si="38"/>
        <v>2142.0176373852373</v>
      </c>
      <c r="K430">
        <f t="shared" si="39"/>
        <v>2353.9176373852374</v>
      </c>
      <c r="L430">
        <f t="shared" si="36"/>
        <v>2345.371637385237</v>
      </c>
      <c r="M430">
        <f t="shared" si="40"/>
        <v>2349.6446373852373</v>
      </c>
      <c r="N430" s="25">
        <v>-0.3</v>
      </c>
      <c r="O430" s="25">
        <v>29.7</v>
      </c>
      <c r="P430">
        <v>38.6</v>
      </c>
      <c r="Q430">
        <f t="shared" si="41"/>
        <v>42.55</v>
      </c>
      <c r="AC430" s="28"/>
      <c r="AD430">
        <v>863</v>
      </c>
      <c r="AE430">
        <v>92</v>
      </c>
      <c r="AF430">
        <v>66</v>
      </c>
      <c r="AG430">
        <v>22</v>
      </c>
      <c r="AH430">
        <v>6</v>
      </c>
      <c r="AI430">
        <v>30</v>
      </c>
      <c r="AJ430" s="25"/>
      <c r="AK430" s="25"/>
      <c r="AL430" s="25"/>
      <c r="AM430" s="25"/>
      <c r="AN430" s="25"/>
      <c r="AO430" s="25"/>
      <c r="AP430">
        <v>0.788</v>
      </c>
      <c r="AS430">
        <v>0.042</v>
      </c>
      <c r="AW430">
        <v>5.041</v>
      </c>
    </row>
    <row r="431" spans="1:49" ht="12.75">
      <c r="A431" s="21">
        <v>37687</v>
      </c>
      <c r="B431" s="22">
        <v>66</v>
      </c>
      <c r="C431" s="23">
        <v>0.864699066</v>
      </c>
      <c r="D431" s="3">
        <v>0.864699066</v>
      </c>
      <c r="E431" s="24">
        <v>0</v>
      </c>
      <c r="F431">
        <v>39.52525184</v>
      </c>
      <c r="G431">
        <v>-77.1489663</v>
      </c>
      <c r="H431" s="25">
        <v>819.5</v>
      </c>
      <c r="I431">
        <f t="shared" si="37"/>
        <v>783.17</v>
      </c>
      <c r="J431">
        <f t="shared" si="38"/>
        <v>2138.836128046941</v>
      </c>
      <c r="K431">
        <f t="shared" si="39"/>
        <v>2350.7361280469413</v>
      </c>
      <c r="L431">
        <f t="shared" si="36"/>
        <v>2342.190128046941</v>
      </c>
      <c r="M431">
        <f t="shared" si="40"/>
        <v>2346.463128046941</v>
      </c>
      <c r="N431" s="25">
        <v>-0.3</v>
      </c>
      <c r="O431" s="25">
        <v>30.1</v>
      </c>
      <c r="P431">
        <v>46.5</v>
      </c>
      <c r="Q431">
        <f t="shared" si="41"/>
        <v>42.55</v>
      </c>
      <c r="S431">
        <v>5.15E-06</v>
      </c>
      <c r="T431">
        <v>3.52E-06</v>
      </c>
      <c r="U431">
        <v>2.94E-06</v>
      </c>
      <c r="V431">
        <v>2.46E-06</v>
      </c>
      <c r="W431">
        <v>1.05E-06</v>
      </c>
      <c r="X431">
        <v>-4.62E-07</v>
      </c>
      <c r="Y431" s="28">
        <v>764.4</v>
      </c>
      <c r="Z431" s="28">
        <v>293.5</v>
      </c>
      <c r="AA431" s="28">
        <v>285.4</v>
      </c>
      <c r="AB431" s="28">
        <v>6.3</v>
      </c>
      <c r="AC431" s="28"/>
      <c r="AD431">
        <v>831</v>
      </c>
      <c r="AE431">
        <v>93</v>
      </c>
      <c r="AF431">
        <v>69</v>
      </c>
      <c r="AG431">
        <v>46</v>
      </c>
      <c r="AH431">
        <v>13</v>
      </c>
      <c r="AI431">
        <v>40</v>
      </c>
      <c r="AJ431" s="25"/>
      <c r="AK431" s="25"/>
      <c r="AL431" s="25"/>
      <c r="AM431" s="25"/>
      <c r="AN431" s="25"/>
      <c r="AO431" s="25"/>
      <c r="AP431">
        <v>0.839</v>
      </c>
      <c r="AS431">
        <v>0.052</v>
      </c>
      <c r="AW431">
        <v>5.041</v>
      </c>
    </row>
    <row r="432" spans="1:49" ht="12.75">
      <c r="A432" s="21">
        <v>37687</v>
      </c>
      <c r="B432" s="22">
        <v>66</v>
      </c>
      <c r="C432" s="23">
        <v>0.864814818</v>
      </c>
      <c r="D432" s="3">
        <v>0.864814818</v>
      </c>
      <c r="E432" s="24">
        <v>0</v>
      </c>
      <c r="F432">
        <v>39.52347414</v>
      </c>
      <c r="G432">
        <v>-77.15603327</v>
      </c>
      <c r="H432" s="25">
        <v>819.4</v>
      </c>
      <c r="I432">
        <f t="shared" si="37"/>
        <v>783.0699999999999</v>
      </c>
      <c r="J432">
        <f t="shared" si="38"/>
        <v>2139.896495727921</v>
      </c>
      <c r="K432">
        <f t="shared" si="39"/>
        <v>2351.796495727921</v>
      </c>
      <c r="L432">
        <f t="shared" si="36"/>
        <v>2343.2504957279207</v>
      </c>
      <c r="M432">
        <f t="shared" si="40"/>
        <v>2347.523495727921</v>
      </c>
      <c r="N432" s="25">
        <v>-0.3</v>
      </c>
      <c r="O432" s="25">
        <v>29.6</v>
      </c>
      <c r="P432">
        <v>40.6</v>
      </c>
      <c r="Q432">
        <f t="shared" si="41"/>
        <v>43.55</v>
      </c>
      <c r="AC432" s="28"/>
      <c r="AD432">
        <v>760</v>
      </c>
      <c r="AE432">
        <v>92</v>
      </c>
      <c r="AF432">
        <v>83</v>
      </c>
      <c r="AG432">
        <v>31</v>
      </c>
      <c r="AH432">
        <v>11</v>
      </c>
      <c r="AI432">
        <v>31</v>
      </c>
      <c r="AJ432" s="25"/>
      <c r="AK432" s="25"/>
      <c r="AL432" s="25"/>
      <c r="AM432" s="25"/>
      <c r="AN432" s="25"/>
      <c r="AO432" s="25"/>
      <c r="AP432">
        <v>0.84</v>
      </c>
      <c r="AS432">
        <v>0.041</v>
      </c>
      <c r="AW432">
        <v>5.039</v>
      </c>
    </row>
    <row r="433" spans="1:49" ht="12.75">
      <c r="A433" s="21">
        <v>37687</v>
      </c>
      <c r="B433" s="22">
        <v>66</v>
      </c>
      <c r="C433" s="23">
        <v>0.86493057</v>
      </c>
      <c r="D433" s="3">
        <v>0.86493057</v>
      </c>
      <c r="E433" s="24">
        <v>0</v>
      </c>
      <c r="F433">
        <v>39.52172709</v>
      </c>
      <c r="G433">
        <v>-77.16320639</v>
      </c>
      <c r="H433" s="25">
        <v>819.6</v>
      </c>
      <c r="I433">
        <f t="shared" si="37"/>
        <v>783.27</v>
      </c>
      <c r="J433">
        <f t="shared" si="38"/>
        <v>2137.7758957516367</v>
      </c>
      <c r="K433">
        <f t="shared" si="39"/>
        <v>2349.6758957516367</v>
      </c>
      <c r="L433">
        <f t="shared" si="36"/>
        <v>2341.1298957516365</v>
      </c>
      <c r="M433">
        <f t="shared" si="40"/>
        <v>2345.4028957516366</v>
      </c>
      <c r="N433" s="25">
        <v>-0.3</v>
      </c>
      <c r="O433" s="25">
        <v>29.3</v>
      </c>
      <c r="P433">
        <v>47.6</v>
      </c>
      <c r="Q433">
        <f t="shared" si="41"/>
        <v>44.1</v>
      </c>
      <c r="AC433">
        <v>4182</v>
      </c>
      <c r="AD433">
        <v>859</v>
      </c>
      <c r="AE433">
        <v>110</v>
      </c>
      <c r="AF433">
        <v>78</v>
      </c>
      <c r="AG433">
        <v>21</v>
      </c>
      <c r="AH433">
        <v>23</v>
      </c>
      <c r="AI433">
        <v>51</v>
      </c>
      <c r="AJ433" s="25"/>
      <c r="AK433" s="25"/>
      <c r="AL433" s="25"/>
      <c r="AM433" s="25"/>
      <c r="AN433" s="25"/>
      <c r="AO433" s="25"/>
      <c r="AP433">
        <v>0.87</v>
      </c>
      <c r="AS433">
        <v>0.041</v>
      </c>
      <c r="AW433">
        <v>5.041</v>
      </c>
    </row>
    <row r="434" spans="1:49" ht="12.75">
      <c r="A434" s="21">
        <v>37687</v>
      </c>
      <c r="B434" s="22">
        <v>66</v>
      </c>
      <c r="C434" s="23">
        <v>0.865046322</v>
      </c>
      <c r="D434" s="3">
        <v>0.865046322</v>
      </c>
      <c r="E434" s="24">
        <v>0</v>
      </c>
      <c r="F434">
        <v>39.52002472</v>
      </c>
      <c r="G434">
        <v>-77.17027213</v>
      </c>
      <c r="H434" s="25">
        <v>819.7</v>
      </c>
      <c r="I434">
        <f t="shared" si="37"/>
        <v>783.37</v>
      </c>
      <c r="J434">
        <f t="shared" si="38"/>
        <v>2136.7157988074405</v>
      </c>
      <c r="K434">
        <f t="shared" si="39"/>
        <v>2348.6157988074406</v>
      </c>
      <c r="L434">
        <f t="shared" si="36"/>
        <v>2340.0697988074403</v>
      </c>
      <c r="M434">
        <f t="shared" si="40"/>
        <v>2344.3427988074404</v>
      </c>
      <c r="N434" s="25">
        <v>-0.3</v>
      </c>
      <c r="O434" s="25">
        <v>29.7</v>
      </c>
      <c r="P434">
        <v>41.6</v>
      </c>
      <c r="Q434">
        <f t="shared" si="41"/>
        <v>44.6</v>
      </c>
      <c r="AC434" s="28"/>
      <c r="AD434">
        <v>791</v>
      </c>
      <c r="AE434">
        <v>107</v>
      </c>
      <c r="AF434">
        <v>76</v>
      </c>
      <c r="AG434">
        <v>35</v>
      </c>
      <c r="AH434">
        <v>8</v>
      </c>
      <c r="AI434">
        <v>33</v>
      </c>
      <c r="AJ434" s="25"/>
      <c r="AK434" s="25"/>
      <c r="AL434" s="25"/>
      <c r="AM434" s="25"/>
      <c r="AN434" s="25"/>
      <c r="AO434" s="25"/>
      <c r="AP434">
        <v>0.901</v>
      </c>
      <c r="AS434">
        <v>0.042</v>
      </c>
      <c r="AW434">
        <v>5.041</v>
      </c>
    </row>
    <row r="435" spans="1:49" ht="12.75">
      <c r="A435" s="21">
        <v>37687</v>
      </c>
      <c r="B435" s="22">
        <v>66</v>
      </c>
      <c r="C435" s="23">
        <v>0.865162015</v>
      </c>
      <c r="D435" s="3">
        <v>0.865162015</v>
      </c>
      <c r="E435" s="24">
        <v>0</v>
      </c>
      <c r="F435">
        <v>39.51828306</v>
      </c>
      <c r="G435">
        <v>-77.17743264</v>
      </c>
      <c r="H435" s="25">
        <v>819.1</v>
      </c>
      <c r="I435">
        <f t="shared" si="37"/>
        <v>782.77</v>
      </c>
      <c r="J435">
        <f t="shared" si="38"/>
        <v>2143.078411430777</v>
      </c>
      <c r="K435">
        <f t="shared" si="39"/>
        <v>2354.978411430777</v>
      </c>
      <c r="L435">
        <f t="shared" si="36"/>
        <v>2346.432411430777</v>
      </c>
      <c r="M435">
        <f t="shared" si="40"/>
        <v>2350.705411430777</v>
      </c>
      <c r="N435" s="25">
        <v>-0.3</v>
      </c>
      <c r="O435" s="25">
        <v>30.3</v>
      </c>
      <c r="P435">
        <v>47</v>
      </c>
      <c r="Q435">
        <f t="shared" si="41"/>
        <v>44.3</v>
      </c>
      <c r="S435">
        <v>5E-06</v>
      </c>
      <c r="T435">
        <v>3.86E-06</v>
      </c>
      <c r="U435">
        <v>3.33E-06</v>
      </c>
      <c r="V435">
        <v>2.44E-06</v>
      </c>
      <c r="W435">
        <v>1.03E-06</v>
      </c>
      <c r="X435">
        <v>-4.5E-07</v>
      </c>
      <c r="Y435" s="28">
        <v>764.6</v>
      </c>
      <c r="Z435" s="28">
        <v>293.5</v>
      </c>
      <c r="AA435" s="28">
        <v>285.3</v>
      </c>
      <c r="AB435" s="28">
        <v>7.1</v>
      </c>
      <c r="AC435" s="28"/>
      <c r="AD435">
        <v>791</v>
      </c>
      <c r="AE435">
        <v>103</v>
      </c>
      <c r="AF435">
        <v>68</v>
      </c>
      <c r="AG435">
        <v>39</v>
      </c>
      <c r="AH435">
        <v>15</v>
      </c>
      <c r="AI435">
        <v>46</v>
      </c>
      <c r="AJ435" s="25"/>
      <c r="AK435" s="25"/>
      <c r="AL435" s="25"/>
      <c r="AM435" s="25"/>
      <c r="AN435" s="25"/>
      <c r="AO435" s="25"/>
      <c r="AP435">
        <v>0.849</v>
      </c>
      <c r="AS435">
        <v>0.031</v>
      </c>
      <c r="AW435">
        <v>5.041</v>
      </c>
    </row>
    <row r="436" spans="1:49" ht="12.75">
      <c r="A436" s="21">
        <v>37687</v>
      </c>
      <c r="B436" s="22">
        <v>66</v>
      </c>
      <c r="C436" s="23">
        <v>0.865277767</v>
      </c>
      <c r="D436" s="3">
        <v>0.865277767</v>
      </c>
      <c r="E436" s="24">
        <v>0</v>
      </c>
      <c r="F436">
        <v>39.51656231</v>
      </c>
      <c r="G436">
        <v>-77.1846344</v>
      </c>
      <c r="H436" s="25">
        <v>819.6</v>
      </c>
      <c r="I436">
        <f t="shared" si="37"/>
        <v>783.27</v>
      </c>
      <c r="J436">
        <f t="shared" si="38"/>
        <v>2137.7758957516367</v>
      </c>
      <c r="K436">
        <f t="shared" si="39"/>
        <v>2349.6758957516367</v>
      </c>
      <c r="L436">
        <f t="shared" si="36"/>
        <v>2341.1298957516365</v>
      </c>
      <c r="M436">
        <f t="shared" si="40"/>
        <v>2345.4028957516366</v>
      </c>
      <c r="N436" s="25">
        <v>-0.3</v>
      </c>
      <c r="O436" s="25">
        <v>29.2</v>
      </c>
      <c r="P436">
        <v>41.6</v>
      </c>
      <c r="Q436">
        <f t="shared" si="41"/>
        <v>44.3</v>
      </c>
      <c r="AC436" s="28"/>
      <c r="AD436">
        <v>753</v>
      </c>
      <c r="AE436">
        <v>107</v>
      </c>
      <c r="AF436">
        <v>80</v>
      </c>
      <c r="AG436">
        <v>38</v>
      </c>
      <c r="AH436">
        <v>14</v>
      </c>
      <c r="AI436">
        <v>44</v>
      </c>
      <c r="AJ436" s="25"/>
      <c r="AK436" s="25"/>
      <c r="AL436" s="25"/>
      <c r="AM436" s="25"/>
      <c r="AN436" s="25"/>
      <c r="AO436" s="25"/>
      <c r="AP436">
        <v>0.85</v>
      </c>
      <c r="AS436">
        <v>0.041</v>
      </c>
      <c r="AW436">
        <v>5.041</v>
      </c>
    </row>
    <row r="437" spans="1:49" ht="12.75">
      <c r="A437" s="21">
        <v>37687</v>
      </c>
      <c r="B437" s="22">
        <v>66</v>
      </c>
      <c r="C437" s="23">
        <v>0.865393519</v>
      </c>
      <c r="D437" s="3">
        <v>0.865393519</v>
      </c>
      <c r="E437" s="24">
        <v>0</v>
      </c>
      <c r="F437">
        <v>39.5149541</v>
      </c>
      <c r="G437">
        <v>-77.19186264</v>
      </c>
      <c r="H437" s="25">
        <v>820.3</v>
      </c>
      <c r="I437">
        <f t="shared" si="37"/>
        <v>783.9699999999999</v>
      </c>
      <c r="J437">
        <f t="shared" si="38"/>
        <v>2130.3580575814362</v>
      </c>
      <c r="K437">
        <f t="shared" si="39"/>
        <v>2342.2580575814363</v>
      </c>
      <c r="L437">
        <f t="shared" si="36"/>
        <v>2333.712057581436</v>
      </c>
      <c r="M437">
        <f t="shared" si="40"/>
        <v>2337.985057581436</v>
      </c>
      <c r="N437" s="25">
        <v>-0.3</v>
      </c>
      <c r="O437" s="25">
        <v>28.9</v>
      </c>
      <c r="P437">
        <v>46.6</v>
      </c>
      <c r="Q437">
        <f t="shared" si="41"/>
        <v>44.1</v>
      </c>
      <c r="AC437" s="28"/>
      <c r="AD437">
        <v>791</v>
      </c>
      <c r="AE437">
        <v>104</v>
      </c>
      <c r="AF437">
        <v>85</v>
      </c>
      <c r="AG437">
        <v>40</v>
      </c>
      <c r="AH437">
        <v>19</v>
      </c>
      <c r="AI437">
        <v>47</v>
      </c>
      <c r="AJ437" s="25"/>
      <c r="AK437" s="25"/>
      <c r="AL437" s="25"/>
      <c r="AM437" s="25"/>
      <c r="AN437" s="25"/>
      <c r="AO437" s="25"/>
      <c r="AP437">
        <v>0.849</v>
      </c>
      <c r="AS437">
        <v>0.031</v>
      </c>
      <c r="AW437">
        <v>5.041</v>
      </c>
    </row>
    <row r="438" spans="1:49" ht="12.75">
      <c r="A438" s="21">
        <v>37687</v>
      </c>
      <c r="B438" s="22">
        <v>66</v>
      </c>
      <c r="C438" s="23">
        <v>0.865509272</v>
      </c>
      <c r="D438" s="3">
        <v>0.865509272</v>
      </c>
      <c r="E438" s="24">
        <v>0</v>
      </c>
      <c r="F438">
        <v>39.51329076</v>
      </c>
      <c r="G438">
        <v>-77.19900755</v>
      </c>
      <c r="H438" s="25">
        <v>820.4</v>
      </c>
      <c r="I438">
        <f t="shared" si="37"/>
        <v>784.0699999999999</v>
      </c>
      <c r="J438">
        <f t="shared" si="38"/>
        <v>2129.298907128226</v>
      </c>
      <c r="K438">
        <f t="shared" si="39"/>
        <v>2341.198907128226</v>
      </c>
      <c r="L438">
        <f t="shared" si="36"/>
        <v>2332.6529071282257</v>
      </c>
      <c r="M438">
        <f t="shared" si="40"/>
        <v>2336.925907128226</v>
      </c>
      <c r="N438" s="25">
        <v>-0.2</v>
      </c>
      <c r="O438" s="25">
        <v>31.5</v>
      </c>
      <c r="P438">
        <v>40.6</v>
      </c>
      <c r="Q438">
        <f t="shared" si="41"/>
        <v>43.6</v>
      </c>
      <c r="S438">
        <v>5.5E-06</v>
      </c>
      <c r="T438">
        <v>4.25E-06</v>
      </c>
      <c r="U438">
        <v>3.53E-06</v>
      </c>
      <c r="V438">
        <v>2.42E-06</v>
      </c>
      <c r="W438">
        <v>9.95E-07</v>
      </c>
      <c r="X438">
        <v>-4.73E-07</v>
      </c>
      <c r="Y438" s="28">
        <v>764.9</v>
      </c>
      <c r="Z438" s="28">
        <v>293.5</v>
      </c>
      <c r="AA438" s="28">
        <v>285.3</v>
      </c>
      <c r="AB438" s="28">
        <v>7.6</v>
      </c>
      <c r="AC438" s="28"/>
      <c r="AD438">
        <v>780</v>
      </c>
      <c r="AE438">
        <v>91</v>
      </c>
      <c r="AF438">
        <v>66</v>
      </c>
      <c r="AG438">
        <v>30</v>
      </c>
      <c r="AH438">
        <v>21</v>
      </c>
      <c r="AI438">
        <v>39</v>
      </c>
      <c r="AJ438" s="25"/>
      <c r="AK438" s="25"/>
      <c r="AL438" s="25"/>
      <c r="AM438" s="25"/>
      <c r="AN438" s="25"/>
      <c r="AO438" s="25"/>
      <c r="AP438">
        <v>0.858</v>
      </c>
      <c r="AS438">
        <v>0.041</v>
      </c>
      <c r="AW438">
        <v>5.04</v>
      </c>
    </row>
    <row r="439" spans="1:49" ht="12.75">
      <c r="A439" s="21">
        <v>37687</v>
      </c>
      <c r="B439" s="22">
        <v>66</v>
      </c>
      <c r="C439" s="23">
        <v>0.865625024</v>
      </c>
      <c r="D439" s="3">
        <v>0.865625024</v>
      </c>
      <c r="E439" s="24">
        <v>0</v>
      </c>
      <c r="F439">
        <v>39.51140867</v>
      </c>
      <c r="G439">
        <v>-77.20618465</v>
      </c>
      <c r="H439" s="25">
        <v>819.2</v>
      </c>
      <c r="I439">
        <f t="shared" si="37"/>
        <v>782.87</v>
      </c>
      <c r="J439">
        <f t="shared" si="38"/>
        <v>2142.0176373852373</v>
      </c>
      <c r="K439">
        <f t="shared" si="39"/>
        <v>2353.9176373852374</v>
      </c>
      <c r="L439">
        <f t="shared" si="36"/>
        <v>2345.371637385237</v>
      </c>
      <c r="M439">
        <f t="shared" si="40"/>
        <v>2349.6446373852373</v>
      </c>
      <c r="N439" s="25">
        <v>-0.4</v>
      </c>
      <c r="O439" s="25">
        <v>34.1</v>
      </c>
      <c r="P439">
        <v>45.6</v>
      </c>
      <c r="Q439">
        <f t="shared" si="41"/>
        <v>43.1</v>
      </c>
      <c r="AC439">
        <v>3991</v>
      </c>
      <c r="AD439">
        <v>801</v>
      </c>
      <c r="AE439">
        <v>97</v>
      </c>
      <c r="AF439">
        <v>82</v>
      </c>
      <c r="AG439">
        <v>43</v>
      </c>
      <c r="AH439">
        <v>14</v>
      </c>
      <c r="AI439">
        <v>41</v>
      </c>
      <c r="AJ439" s="25"/>
      <c r="AK439" s="25"/>
      <c r="AL439" s="25"/>
      <c r="AM439" s="25"/>
      <c r="AN439" s="25"/>
      <c r="AO439" s="25"/>
      <c r="AP439">
        <v>0.859</v>
      </c>
      <c r="AS439">
        <v>0.042</v>
      </c>
      <c r="AW439">
        <v>5.04</v>
      </c>
    </row>
    <row r="440" spans="1:49" ht="12.75">
      <c r="A440" s="21">
        <v>37687</v>
      </c>
      <c r="B440" s="22">
        <v>66</v>
      </c>
      <c r="C440" s="23">
        <v>0.865740716</v>
      </c>
      <c r="D440" s="3">
        <v>0.865740716</v>
      </c>
      <c r="E440" s="24">
        <v>0</v>
      </c>
      <c r="F440">
        <v>39.5094666</v>
      </c>
      <c r="G440">
        <v>-77.21329883</v>
      </c>
      <c r="H440" s="25">
        <v>818.2</v>
      </c>
      <c r="I440">
        <f t="shared" si="37"/>
        <v>781.87</v>
      </c>
      <c r="J440">
        <f t="shared" si="38"/>
        <v>2152.6314805828583</v>
      </c>
      <c r="K440">
        <f t="shared" si="39"/>
        <v>2364.5314805828584</v>
      </c>
      <c r="L440">
        <f t="shared" si="36"/>
        <v>2355.985480582858</v>
      </c>
      <c r="M440">
        <f t="shared" si="40"/>
        <v>2360.2584805828583</v>
      </c>
      <c r="N440" s="25">
        <v>-0.7</v>
      </c>
      <c r="O440" s="25">
        <v>35</v>
      </c>
      <c r="P440">
        <v>41.6</v>
      </c>
      <c r="Q440">
        <f t="shared" si="41"/>
        <v>43.6</v>
      </c>
      <c r="AC440" s="28"/>
      <c r="AD440">
        <v>771</v>
      </c>
      <c r="AE440">
        <v>119</v>
      </c>
      <c r="AF440">
        <v>88</v>
      </c>
      <c r="AG440">
        <v>39</v>
      </c>
      <c r="AH440">
        <v>17</v>
      </c>
      <c r="AI440">
        <v>57</v>
      </c>
      <c r="AJ440" s="25"/>
      <c r="AK440" s="25"/>
      <c r="AL440" s="25"/>
      <c r="AM440" s="25"/>
      <c r="AN440" s="25"/>
      <c r="AO440" s="25"/>
      <c r="AP440">
        <v>0.82</v>
      </c>
      <c r="AS440">
        <v>0.031</v>
      </c>
      <c r="AW440">
        <v>5.04</v>
      </c>
    </row>
    <row r="441" spans="1:49" ht="12.75">
      <c r="A441" s="21">
        <v>37687</v>
      </c>
      <c r="B441" s="22">
        <v>66</v>
      </c>
      <c r="C441" s="23">
        <v>0.865856469</v>
      </c>
      <c r="D441" s="3">
        <v>0.865856469</v>
      </c>
      <c r="E441" s="24">
        <v>0</v>
      </c>
      <c r="F441">
        <v>39.50743587</v>
      </c>
      <c r="G441">
        <v>-77.22008712</v>
      </c>
      <c r="H441" s="25">
        <v>818</v>
      </c>
      <c r="I441">
        <f t="shared" si="37"/>
        <v>781.67</v>
      </c>
      <c r="J441">
        <f t="shared" si="38"/>
        <v>2154.755878146667</v>
      </c>
      <c r="K441">
        <f t="shared" si="39"/>
        <v>2366.655878146667</v>
      </c>
      <c r="L441">
        <f t="shared" si="36"/>
        <v>2358.1098781466667</v>
      </c>
      <c r="M441">
        <f t="shared" si="40"/>
        <v>2362.382878146667</v>
      </c>
      <c r="N441" s="25">
        <v>-0.7</v>
      </c>
      <c r="O441" s="25">
        <v>37.9</v>
      </c>
      <c r="P441">
        <v>48.5</v>
      </c>
      <c r="Q441">
        <f t="shared" si="41"/>
        <v>45.05</v>
      </c>
      <c r="S441">
        <v>5.69E-06</v>
      </c>
      <c r="T441">
        <v>3.88E-06</v>
      </c>
      <c r="U441">
        <v>3.36E-06</v>
      </c>
      <c r="V441">
        <v>2.42E-06</v>
      </c>
      <c r="W441">
        <v>1.03E-06</v>
      </c>
      <c r="X441">
        <v>-4.92E-07</v>
      </c>
      <c r="Y441" s="28">
        <v>764</v>
      </c>
      <c r="Z441" s="28">
        <v>293.5</v>
      </c>
      <c r="AA441" s="28">
        <v>285.2</v>
      </c>
      <c r="AB441" s="28">
        <v>8</v>
      </c>
      <c r="AC441" s="28"/>
      <c r="AD441">
        <v>750</v>
      </c>
      <c r="AE441">
        <v>109</v>
      </c>
      <c r="AF441">
        <v>69</v>
      </c>
      <c r="AG441">
        <v>44</v>
      </c>
      <c r="AH441">
        <v>18</v>
      </c>
      <c r="AI441">
        <v>37</v>
      </c>
      <c r="AJ441" s="25"/>
      <c r="AK441" s="25"/>
      <c r="AL441" s="25"/>
      <c r="AM441" s="25"/>
      <c r="AN441" s="25"/>
      <c r="AO441" s="25"/>
      <c r="AP441">
        <v>0.861</v>
      </c>
      <c r="AS441">
        <v>0.032</v>
      </c>
      <c r="AW441">
        <v>5.041</v>
      </c>
    </row>
    <row r="442" spans="1:49" ht="12.75">
      <c r="A442" s="21">
        <v>37687</v>
      </c>
      <c r="B442" s="22">
        <v>66</v>
      </c>
      <c r="C442" s="23">
        <v>0.865972221</v>
      </c>
      <c r="D442" s="3">
        <v>0.865972221</v>
      </c>
      <c r="E442" s="24">
        <v>0</v>
      </c>
      <c r="F442">
        <v>39.50518452</v>
      </c>
      <c r="G442">
        <v>-77.226692</v>
      </c>
      <c r="H442" s="25">
        <v>818.4</v>
      </c>
      <c r="I442">
        <f t="shared" si="37"/>
        <v>782.0699999999999</v>
      </c>
      <c r="J442">
        <f t="shared" si="38"/>
        <v>2150.5076263640863</v>
      </c>
      <c r="K442">
        <f t="shared" si="39"/>
        <v>2362.4076263640864</v>
      </c>
      <c r="L442">
        <f t="shared" si="36"/>
        <v>2353.861626364086</v>
      </c>
      <c r="M442">
        <f t="shared" si="40"/>
        <v>2358.134626364086</v>
      </c>
      <c r="N442" s="25">
        <v>-0.5</v>
      </c>
      <c r="O442" s="25">
        <v>40</v>
      </c>
      <c r="P442">
        <v>40.1</v>
      </c>
      <c r="Q442">
        <f t="shared" si="41"/>
        <v>44.3</v>
      </c>
      <c r="AC442" s="28"/>
      <c r="AD442">
        <v>792</v>
      </c>
      <c r="AE442">
        <v>108</v>
      </c>
      <c r="AF442">
        <v>88</v>
      </c>
      <c r="AG442">
        <v>43</v>
      </c>
      <c r="AH442">
        <v>18</v>
      </c>
      <c r="AI442">
        <v>46</v>
      </c>
      <c r="AJ442" s="25"/>
      <c r="AK442" s="25"/>
      <c r="AL442" s="25"/>
      <c r="AM442" s="25"/>
      <c r="AN442" s="25"/>
      <c r="AO442" s="25"/>
      <c r="AP442">
        <v>0.849</v>
      </c>
      <c r="AS442">
        <v>0.022</v>
      </c>
      <c r="AW442">
        <v>5.04</v>
      </c>
    </row>
    <row r="443" spans="1:49" ht="12.75">
      <c r="A443" s="21">
        <v>37687</v>
      </c>
      <c r="B443" s="22">
        <v>66</v>
      </c>
      <c r="C443" s="23">
        <v>0.866087973</v>
      </c>
      <c r="D443" s="3">
        <v>0.866087973</v>
      </c>
      <c r="E443" s="24">
        <v>0</v>
      </c>
      <c r="F443">
        <v>39.5028816</v>
      </c>
      <c r="G443">
        <v>-77.2333633</v>
      </c>
      <c r="H443" s="25">
        <v>819.1</v>
      </c>
      <c r="I443">
        <f t="shared" si="37"/>
        <v>782.77</v>
      </c>
      <c r="J443">
        <f t="shared" si="38"/>
        <v>2143.078411430777</v>
      </c>
      <c r="K443">
        <f t="shared" si="39"/>
        <v>2354.978411430777</v>
      </c>
      <c r="L443">
        <f t="shared" si="36"/>
        <v>2346.432411430777</v>
      </c>
      <c r="M443">
        <f t="shared" si="40"/>
        <v>2350.705411430777</v>
      </c>
      <c r="N443" s="25">
        <v>-0.4</v>
      </c>
      <c r="O443" s="25">
        <v>41.4</v>
      </c>
      <c r="P443">
        <v>47.1</v>
      </c>
      <c r="Q443">
        <f t="shared" si="41"/>
        <v>43.6</v>
      </c>
      <c r="AC443" s="28"/>
      <c r="AD443">
        <v>844</v>
      </c>
      <c r="AE443">
        <v>101</v>
      </c>
      <c r="AF443">
        <v>91</v>
      </c>
      <c r="AG443">
        <v>47</v>
      </c>
      <c r="AH443">
        <v>17</v>
      </c>
      <c r="AI443">
        <v>36</v>
      </c>
      <c r="AJ443" s="25"/>
      <c r="AK443" s="25"/>
      <c r="AL443" s="25"/>
      <c r="AM443" s="25"/>
      <c r="AN443" s="25"/>
      <c r="AO443" s="25"/>
      <c r="AP443">
        <v>0.821</v>
      </c>
      <c r="AS443">
        <v>0.032</v>
      </c>
      <c r="AW443">
        <v>5.041</v>
      </c>
    </row>
    <row r="444" spans="1:49" ht="12.75">
      <c r="A444" s="21">
        <v>37687</v>
      </c>
      <c r="B444" s="22">
        <v>66</v>
      </c>
      <c r="C444" s="23">
        <v>0.866203725</v>
      </c>
      <c r="D444" s="3">
        <v>0.866203725</v>
      </c>
      <c r="E444" s="24">
        <v>0</v>
      </c>
      <c r="F444">
        <v>39.50048371</v>
      </c>
      <c r="G444">
        <v>-77.24016454</v>
      </c>
      <c r="H444" s="25">
        <v>819</v>
      </c>
      <c r="I444">
        <f t="shared" si="37"/>
        <v>782.67</v>
      </c>
      <c r="J444">
        <f t="shared" si="38"/>
        <v>2144.1393210003926</v>
      </c>
      <c r="K444">
        <f t="shared" si="39"/>
        <v>2356.0393210003926</v>
      </c>
      <c r="L444">
        <f t="shared" si="36"/>
        <v>2347.4933210003924</v>
      </c>
      <c r="M444">
        <f t="shared" si="40"/>
        <v>2351.7663210003925</v>
      </c>
      <c r="N444" s="25">
        <v>-0.4</v>
      </c>
      <c r="O444" s="25">
        <v>40.9</v>
      </c>
      <c r="P444">
        <v>40.6</v>
      </c>
      <c r="Q444">
        <f t="shared" si="41"/>
        <v>43.85</v>
      </c>
      <c r="S444">
        <v>5.82E-06</v>
      </c>
      <c r="T444">
        <v>4.48E-06</v>
      </c>
      <c r="U444">
        <v>3.63E-06</v>
      </c>
      <c r="V444">
        <v>2.44E-06</v>
      </c>
      <c r="W444">
        <v>1.03E-06</v>
      </c>
      <c r="X444">
        <v>-4.63E-07</v>
      </c>
      <c r="Y444" s="28">
        <v>764.1</v>
      </c>
      <c r="Z444" s="28">
        <v>293.5</v>
      </c>
      <c r="AA444" s="28">
        <v>285.2</v>
      </c>
      <c r="AB444" s="28">
        <v>8</v>
      </c>
      <c r="AC444" s="28"/>
      <c r="AD444">
        <v>842</v>
      </c>
      <c r="AE444">
        <v>123</v>
      </c>
      <c r="AF444">
        <v>86</v>
      </c>
      <c r="AG444">
        <v>47</v>
      </c>
      <c r="AH444">
        <v>21</v>
      </c>
      <c r="AI444">
        <v>50</v>
      </c>
      <c r="AJ444" s="25"/>
      <c r="AK444" s="25"/>
      <c r="AL444" s="25"/>
      <c r="AM444" s="25"/>
      <c r="AN444" s="25"/>
      <c r="AO444" s="25"/>
      <c r="AP444">
        <v>0.86</v>
      </c>
      <c r="AS444">
        <v>0.021</v>
      </c>
      <c r="AW444">
        <v>5.041</v>
      </c>
    </row>
    <row r="445" spans="1:49" ht="12.75">
      <c r="A445" s="21">
        <v>37687</v>
      </c>
      <c r="B445" s="22">
        <v>66</v>
      </c>
      <c r="C445" s="23">
        <v>0.866319418</v>
      </c>
      <c r="D445" s="3">
        <v>0.866319418</v>
      </c>
      <c r="E445" s="24">
        <v>0</v>
      </c>
      <c r="F445">
        <v>39.49812395</v>
      </c>
      <c r="G445">
        <v>-77.24700663</v>
      </c>
      <c r="H445" s="25">
        <v>819</v>
      </c>
      <c r="I445">
        <f t="shared" si="37"/>
        <v>782.67</v>
      </c>
      <c r="J445">
        <f t="shared" si="38"/>
        <v>2144.1393210003926</v>
      </c>
      <c r="K445">
        <f t="shared" si="39"/>
        <v>2356.0393210003926</v>
      </c>
      <c r="L445">
        <f t="shared" si="36"/>
        <v>2347.4933210003924</v>
      </c>
      <c r="M445">
        <f t="shared" si="40"/>
        <v>2351.7663210003925</v>
      </c>
      <c r="N445" s="25">
        <v>-0.5</v>
      </c>
      <c r="O445" s="25">
        <v>40.6</v>
      </c>
      <c r="P445">
        <v>46</v>
      </c>
      <c r="Q445">
        <f t="shared" si="41"/>
        <v>43.3</v>
      </c>
      <c r="AC445">
        <v>5161</v>
      </c>
      <c r="AD445">
        <v>906</v>
      </c>
      <c r="AE445">
        <v>124</v>
      </c>
      <c r="AF445">
        <v>92</v>
      </c>
      <c r="AG445">
        <v>43</v>
      </c>
      <c r="AH445">
        <v>14</v>
      </c>
      <c r="AI445">
        <v>48</v>
      </c>
      <c r="AJ445" s="25"/>
      <c r="AK445" s="25"/>
      <c r="AL445" s="25"/>
      <c r="AM445" s="25"/>
      <c r="AN445" s="25"/>
      <c r="AO445" s="25"/>
      <c r="AP445">
        <v>0.82</v>
      </c>
      <c r="AS445">
        <v>0.041</v>
      </c>
      <c r="AW445">
        <v>5.041</v>
      </c>
    </row>
    <row r="446" spans="1:49" ht="12.75">
      <c r="A446" s="21">
        <v>37687</v>
      </c>
      <c r="B446" s="22">
        <v>66</v>
      </c>
      <c r="C446" s="23">
        <v>0.86643517</v>
      </c>
      <c r="D446" s="3">
        <v>0.86643517</v>
      </c>
      <c r="E446" s="24">
        <v>0</v>
      </c>
      <c r="F446">
        <v>39.49575686</v>
      </c>
      <c r="G446">
        <v>-77.25386236</v>
      </c>
      <c r="H446" s="25">
        <v>819</v>
      </c>
      <c r="I446">
        <f t="shared" si="37"/>
        <v>782.67</v>
      </c>
      <c r="J446">
        <f t="shared" si="38"/>
        <v>2144.1393210003926</v>
      </c>
      <c r="K446">
        <f t="shared" si="39"/>
        <v>2356.0393210003926</v>
      </c>
      <c r="L446">
        <f t="shared" si="36"/>
        <v>2347.4933210003924</v>
      </c>
      <c r="M446">
        <f t="shared" si="40"/>
        <v>2351.7663210003925</v>
      </c>
      <c r="N446" s="25">
        <v>-0.6</v>
      </c>
      <c r="O446" s="25">
        <v>40.8</v>
      </c>
      <c r="P446">
        <v>40.6</v>
      </c>
      <c r="Q446">
        <f t="shared" si="41"/>
        <v>43.3</v>
      </c>
      <c r="AC446" s="28"/>
      <c r="AD446">
        <v>925</v>
      </c>
      <c r="AE446">
        <v>121</v>
      </c>
      <c r="AF446">
        <v>107</v>
      </c>
      <c r="AG446">
        <v>39</v>
      </c>
      <c r="AH446">
        <v>15</v>
      </c>
      <c r="AI446">
        <v>48</v>
      </c>
      <c r="AJ446" s="25"/>
      <c r="AK446" s="25"/>
      <c r="AL446" s="25"/>
      <c r="AM446" s="25"/>
      <c r="AN446" s="25"/>
      <c r="AO446" s="25"/>
      <c r="AP446">
        <v>0.821</v>
      </c>
      <c r="AS446">
        <v>0.051</v>
      </c>
      <c r="AW446">
        <v>5.041</v>
      </c>
    </row>
    <row r="447" spans="1:49" ht="12.75">
      <c r="A447" s="21">
        <v>37687</v>
      </c>
      <c r="B447" s="22">
        <v>66</v>
      </c>
      <c r="C447" s="23">
        <v>0.866550922</v>
      </c>
      <c r="D447" s="3">
        <v>0.866550922</v>
      </c>
      <c r="E447" s="24">
        <v>0</v>
      </c>
      <c r="F447">
        <v>39.49318762</v>
      </c>
      <c r="G447">
        <v>-77.26057822</v>
      </c>
      <c r="H447" s="25">
        <v>818.9</v>
      </c>
      <c r="I447">
        <f t="shared" si="37"/>
        <v>782.5699999999999</v>
      </c>
      <c r="J447">
        <f t="shared" si="38"/>
        <v>2145.2003661287195</v>
      </c>
      <c r="K447">
        <f t="shared" si="39"/>
        <v>2357.1003661287195</v>
      </c>
      <c r="L447">
        <f t="shared" si="36"/>
        <v>2348.5543661287193</v>
      </c>
      <c r="M447">
        <f t="shared" si="40"/>
        <v>2352.8273661287194</v>
      </c>
      <c r="N447" s="25">
        <v>-0.5</v>
      </c>
      <c r="O447" s="25">
        <v>41.8</v>
      </c>
      <c r="P447">
        <v>45.5</v>
      </c>
      <c r="Q447">
        <f t="shared" si="41"/>
        <v>43.05</v>
      </c>
      <c r="S447">
        <v>5.78E-06</v>
      </c>
      <c r="T447">
        <v>4.37E-06</v>
      </c>
      <c r="U447">
        <v>3.5E-06</v>
      </c>
      <c r="V447">
        <v>2.48E-06</v>
      </c>
      <c r="W447">
        <v>1.02E-06</v>
      </c>
      <c r="X447">
        <v>-4.2E-07</v>
      </c>
      <c r="Y447" s="28">
        <v>764.1</v>
      </c>
      <c r="Z447" s="28">
        <v>293.5</v>
      </c>
      <c r="AA447" s="28">
        <v>285.2</v>
      </c>
      <c r="AB447" s="28">
        <v>8.5</v>
      </c>
      <c r="AC447" s="28"/>
      <c r="AD447">
        <v>967</v>
      </c>
      <c r="AE447">
        <v>133</v>
      </c>
      <c r="AF447">
        <v>92</v>
      </c>
      <c r="AG447">
        <v>39</v>
      </c>
      <c r="AH447">
        <v>15</v>
      </c>
      <c r="AI447">
        <v>40</v>
      </c>
      <c r="AJ447" s="25"/>
      <c r="AK447" s="25"/>
      <c r="AL447" s="25"/>
      <c r="AM447" s="25"/>
      <c r="AN447" s="25"/>
      <c r="AO447" s="25"/>
      <c r="AP447">
        <v>0.859</v>
      </c>
      <c r="AS447">
        <v>0.062</v>
      </c>
      <c r="AW447">
        <v>5.041</v>
      </c>
    </row>
    <row r="448" spans="1:49" ht="12.75">
      <c r="A448" s="21">
        <v>37687</v>
      </c>
      <c r="B448" s="22">
        <v>66</v>
      </c>
      <c r="C448" s="23">
        <v>0.866666675</v>
      </c>
      <c r="D448" s="3">
        <v>0.866666675</v>
      </c>
      <c r="E448" s="24">
        <v>0</v>
      </c>
      <c r="F448">
        <v>39.49043859</v>
      </c>
      <c r="G448">
        <v>-77.26718434</v>
      </c>
      <c r="H448" s="25">
        <v>818.9</v>
      </c>
      <c r="I448">
        <f t="shared" si="37"/>
        <v>782.5699999999999</v>
      </c>
      <c r="J448">
        <f t="shared" si="38"/>
        <v>2145.2003661287195</v>
      </c>
      <c r="K448">
        <f t="shared" si="39"/>
        <v>2357.1003661287195</v>
      </c>
      <c r="L448">
        <f t="shared" si="36"/>
        <v>2348.5543661287193</v>
      </c>
      <c r="M448">
        <f t="shared" si="40"/>
        <v>2352.8273661287194</v>
      </c>
      <c r="N448" s="25">
        <v>-0.6</v>
      </c>
      <c r="O448" s="25">
        <v>42.7</v>
      </c>
      <c r="P448">
        <v>41.1</v>
      </c>
      <c r="Q448">
        <f t="shared" si="41"/>
        <v>43.3</v>
      </c>
      <c r="AC448" s="28"/>
      <c r="AD448">
        <v>947</v>
      </c>
      <c r="AE448">
        <v>125</v>
      </c>
      <c r="AF448">
        <v>88</v>
      </c>
      <c r="AG448">
        <v>47</v>
      </c>
      <c r="AH448">
        <v>15</v>
      </c>
      <c r="AI448">
        <v>42</v>
      </c>
      <c r="AJ448" s="25"/>
      <c r="AK448" s="25"/>
      <c r="AL448" s="25"/>
      <c r="AM448" s="25"/>
      <c r="AN448" s="25"/>
      <c r="AO448" s="25"/>
      <c r="AP448">
        <v>0.819</v>
      </c>
      <c r="AS448">
        <v>0.071</v>
      </c>
      <c r="AW448">
        <v>5.04</v>
      </c>
    </row>
    <row r="449" spans="1:49" ht="12.75">
      <c r="A449" s="21">
        <v>37687</v>
      </c>
      <c r="B449" s="22">
        <v>66</v>
      </c>
      <c r="C449" s="23">
        <v>0.866782427</v>
      </c>
      <c r="D449" s="3">
        <v>0.866782427</v>
      </c>
      <c r="E449" s="24">
        <v>0</v>
      </c>
      <c r="F449">
        <v>39.48763714</v>
      </c>
      <c r="G449">
        <v>-77.27369047</v>
      </c>
      <c r="H449" s="25">
        <v>818.2</v>
      </c>
      <c r="I449">
        <f t="shared" si="37"/>
        <v>781.87</v>
      </c>
      <c r="J449">
        <f t="shared" si="38"/>
        <v>2152.6314805828583</v>
      </c>
      <c r="K449">
        <f t="shared" si="39"/>
        <v>2364.5314805828584</v>
      </c>
      <c r="L449">
        <f t="shared" si="36"/>
        <v>2355.985480582858</v>
      </c>
      <c r="M449">
        <f t="shared" si="40"/>
        <v>2360.2584805828583</v>
      </c>
      <c r="N449" s="25">
        <v>-0.7</v>
      </c>
      <c r="O449" s="25">
        <v>43.7</v>
      </c>
      <c r="P449">
        <v>46.6</v>
      </c>
      <c r="Q449">
        <f t="shared" si="41"/>
        <v>43.85</v>
      </c>
      <c r="AC449" s="28"/>
      <c r="AD449">
        <v>958</v>
      </c>
      <c r="AE449">
        <v>106</v>
      </c>
      <c r="AF449">
        <v>102</v>
      </c>
      <c r="AG449">
        <v>51</v>
      </c>
      <c r="AH449">
        <v>19</v>
      </c>
      <c r="AI449">
        <v>49</v>
      </c>
      <c r="AJ449" s="25"/>
      <c r="AK449" s="25"/>
      <c r="AL449" s="25"/>
      <c r="AM449" s="25"/>
      <c r="AN449" s="25"/>
      <c r="AO449" s="25"/>
      <c r="AP449">
        <v>0.921</v>
      </c>
      <c r="AS449">
        <v>0.072</v>
      </c>
      <c r="AW449">
        <v>5.041</v>
      </c>
    </row>
    <row r="450" spans="1:49" ht="12.75">
      <c r="A450" s="21">
        <v>37687</v>
      </c>
      <c r="B450" s="22">
        <v>66</v>
      </c>
      <c r="C450" s="23">
        <v>0.866898119</v>
      </c>
      <c r="D450" s="3">
        <v>0.866898119</v>
      </c>
      <c r="E450" s="24">
        <v>0</v>
      </c>
      <c r="F450">
        <v>39.48483116</v>
      </c>
      <c r="G450">
        <v>-77.28025298</v>
      </c>
      <c r="H450" s="25">
        <v>818</v>
      </c>
      <c r="I450">
        <f t="shared" si="37"/>
        <v>781.67</v>
      </c>
      <c r="J450">
        <f t="shared" si="38"/>
        <v>2154.755878146667</v>
      </c>
      <c r="K450">
        <f t="shared" si="39"/>
        <v>2366.655878146667</v>
      </c>
      <c r="L450">
        <f t="shared" si="36"/>
        <v>2358.1098781466667</v>
      </c>
      <c r="M450">
        <f t="shared" si="40"/>
        <v>2362.382878146667</v>
      </c>
      <c r="N450" s="25">
        <v>-0.7</v>
      </c>
      <c r="O450" s="25">
        <v>45.4</v>
      </c>
      <c r="P450">
        <v>41.1</v>
      </c>
      <c r="Q450">
        <f t="shared" si="41"/>
        <v>43.85</v>
      </c>
      <c r="S450">
        <v>7.1E-06</v>
      </c>
      <c r="T450">
        <v>4.81E-06</v>
      </c>
      <c r="U450">
        <v>3.34E-06</v>
      </c>
      <c r="V450">
        <v>2.49E-06</v>
      </c>
      <c r="W450">
        <v>1.08E-06</v>
      </c>
      <c r="X450">
        <v>-4.84E-07</v>
      </c>
      <c r="Y450" s="28">
        <v>763.6</v>
      </c>
      <c r="Z450" s="28">
        <v>293.4</v>
      </c>
      <c r="AA450" s="28">
        <v>285.2</v>
      </c>
      <c r="AB450" s="28">
        <v>9.1</v>
      </c>
      <c r="AC450" s="28"/>
      <c r="AD450">
        <v>1015</v>
      </c>
      <c r="AE450">
        <v>130</v>
      </c>
      <c r="AF450">
        <v>100</v>
      </c>
      <c r="AG450">
        <v>57</v>
      </c>
      <c r="AH450">
        <v>13</v>
      </c>
      <c r="AI450">
        <v>48</v>
      </c>
      <c r="AJ450" s="25"/>
      <c r="AK450" s="25"/>
      <c r="AL450" s="25"/>
      <c r="AM450" s="25"/>
      <c r="AN450" s="25"/>
      <c r="AO450" s="25"/>
      <c r="AP450">
        <v>0.89</v>
      </c>
      <c r="AS450">
        <v>0.061</v>
      </c>
      <c r="AW450">
        <v>5.041</v>
      </c>
    </row>
    <row r="451" spans="1:49" ht="12.75">
      <c r="A451" s="21">
        <v>37687</v>
      </c>
      <c r="B451" s="22">
        <v>66</v>
      </c>
      <c r="C451" s="23">
        <v>0.867013872</v>
      </c>
      <c r="D451" s="3">
        <v>0.867013872</v>
      </c>
      <c r="E451" s="24">
        <v>0</v>
      </c>
      <c r="F451">
        <v>39.48185267</v>
      </c>
      <c r="G451">
        <v>-77.28660047</v>
      </c>
      <c r="H451" s="25">
        <v>817.4</v>
      </c>
      <c r="I451">
        <f t="shared" si="37"/>
        <v>781.0699999999999</v>
      </c>
      <c r="J451">
        <f t="shared" si="38"/>
        <v>2161.1323336901596</v>
      </c>
      <c r="K451">
        <f t="shared" si="39"/>
        <v>2373.0323336901597</v>
      </c>
      <c r="L451">
        <f t="shared" si="36"/>
        <v>2364.4863336901594</v>
      </c>
      <c r="M451">
        <f t="shared" si="40"/>
        <v>2368.7593336901596</v>
      </c>
      <c r="N451" s="25">
        <v>-0.8</v>
      </c>
      <c r="O451" s="25">
        <v>46.9</v>
      </c>
      <c r="P451">
        <v>48</v>
      </c>
      <c r="Q451">
        <f t="shared" si="41"/>
        <v>44.55</v>
      </c>
      <c r="AC451">
        <v>5478</v>
      </c>
      <c r="AD451">
        <v>1095</v>
      </c>
      <c r="AE451">
        <v>143</v>
      </c>
      <c r="AF451">
        <v>95</v>
      </c>
      <c r="AG451">
        <v>47</v>
      </c>
      <c r="AH451">
        <v>20</v>
      </c>
      <c r="AI451">
        <v>59</v>
      </c>
      <c r="AJ451" s="25"/>
      <c r="AK451" s="25"/>
      <c r="AL451" s="25"/>
      <c r="AM451" s="25"/>
      <c r="AN451" s="25"/>
      <c r="AO451" s="25"/>
      <c r="AP451">
        <v>0.779</v>
      </c>
      <c r="AS451">
        <v>0.062</v>
      </c>
      <c r="AW451">
        <v>5.039</v>
      </c>
    </row>
    <row r="452" spans="1:49" ht="12.75">
      <c r="A452" s="21">
        <v>37687</v>
      </c>
      <c r="B452" s="22">
        <v>66</v>
      </c>
      <c r="C452" s="23">
        <v>0.867129624</v>
      </c>
      <c r="D452" s="3">
        <v>0.867129624</v>
      </c>
      <c r="E452" s="24">
        <v>0</v>
      </c>
      <c r="F452">
        <v>39.47853875</v>
      </c>
      <c r="G452">
        <v>-77.2925928</v>
      </c>
      <c r="H452" s="25">
        <v>817.3</v>
      </c>
      <c r="I452">
        <f t="shared" si="37"/>
        <v>780.9699999999999</v>
      </c>
      <c r="J452">
        <f t="shared" si="38"/>
        <v>2162.1955524788386</v>
      </c>
      <c r="K452">
        <f t="shared" si="39"/>
        <v>2374.0955524788387</v>
      </c>
      <c r="L452">
        <f t="shared" si="36"/>
        <v>2365.5495524788385</v>
      </c>
      <c r="M452">
        <f t="shared" si="40"/>
        <v>2369.8225524788386</v>
      </c>
      <c r="N452" s="25">
        <v>-0.8</v>
      </c>
      <c r="O452" s="25">
        <v>47.9</v>
      </c>
      <c r="P452">
        <v>40.1</v>
      </c>
      <c r="Q452">
        <f t="shared" si="41"/>
        <v>44.05</v>
      </c>
      <c r="AC452" s="28"/>
      <c r="AD452">
        <v>1087</v>
      </c>
      <c r="AE452">
        <v>135</v>
      </c>
      <c r="AF452">
        <v>98</v>
      </c>
      <c r="AG452">
        <v>40</v>
      </c>
      <c r="AH452">
        <v>16</v>
      </c>
      <c r="AI452">
        <v>61</v>
      </c>
      <c r="AJ452" s="25"/>
      <c r="AK452" s="25"/>
      <c r="AL452" s="25"/>
      <c r="AM452" s="25"/>
      <c r="AN452" s="25"/>
      <c r="AO452" s="25"/>
      <c r="AP452">
        <v>0.849</v>
      </c>
      <c r="AS452">
        <v>0.062</v>
      </c>
      <c r="AW452">
        <v>5.04</v>
      </c>
    </row>
    <row r="453" spans="1:49" ht="12.75">
      <c r="A453" s="21">
        <v>37687</v>
      </c>
      <c r="B453" s="22">
        <v>66</v>
      </c>
      <c r="C453" s="23">
        <v>0.867245376</v>
      </c>
      <c r="D453" s="3">
        <v>0.867245376</v>
      </c>
      <c r="E453" s="24">
        <v>0</v>
      </c>
      <c r="F453">
        <v>39.4753265</v>
      </c>
      <c r="G453">
        <v>-77.29867922</v>
      </c>
      <c r="H453" s="25">
        <v>817.2</v>
      </c>
      <c r="I453">
        <f t="shared" si="37"/>
        <v>780.87</v>
      </c>
      <c r="J453">
        <f t="shared" si="38"/>
        <v>2163.2589074170323</v>
      </c>
      <c r="K453">
        <f t="shared" si="39"/>
        <v>2375.1589074170324</v>
      </c>
      <c r="L453">
        <f t="shared" si="36"/>
        <v>2366.612907417032</v>
      </c>
      <c r="M453">
        <f t="shared" si="40"/>
        <v>2370.8859074170323</v>
      </c>
      <c r="N453" s="25">
        <v>-0.8</v>
      </c>
      <c r="O453" s="25">
        <v>48.9</v>
      </c>
      <c r="P453">
        <v>47.1</v>
      </c>
      <c r="Q453">
        <f t="shared" si="41"/>
        <v>43.6</v>
      </c>
      <c r="S453">
        <v>7.5E-06</v>
      </c>
      <c r="T453">
        <v>5.36E-06</v>
      </c>
      <c r="U453">
        <v>3.51E-06</v>
      </c>
      <c r="V453">
        <v>2.44E-06</v>
      </c>
      <c r="W453">
        <v>1.06E-06</v>
      </c>
      <c r="X453">
        <v>-3.96E-07</v>
      </c>
      <c r="Y453" s="28">
        <v>762.5</v>
      </c>
      <c r="Z453" s="28">
        <v>293.4</v>
      </c>
      <c r="AA453" s="28">
        <v>285.2</v>
      </c>
      <c r="AB453" s="28">
        <v>9.4</v>
      </c>
      <c r="AC453" s="28"/>
      <c r="AD453">
        <v>1101</v>
      </c>
      <c r="AE453">
        <v>132</v>
      </c>
      <c r="AF453">
        <v>85</v>
      </c>
      <c r="AG453">
        <v>32</v>
      </c>
      <c r="AH453">
        <v>12</v>
      </c>
      <c r="AI453">
        <v>40</v>
      </c>
      <c r="AJ453" s="25"/>
      <c r="AK453" s="25"/>
      <c r="AL453" s="25"/>
      <c r="AM453" s="25"/>
      <c r="AN453" s="25"/>
      <c r="AO453" s="25"/>
      <c r="AP453">
        <v>0.879</v>
      </c>
      <c r="AS453">
        <v>0.131</v>
      </c>
      <c r="AW453">
        <v>5.042</v>
      </c>
    </row>
    <row r="454" spans="1:49" ht="12.75">
      <c r="A454" s="21">
        <v>37687</v>
      </c>
      <c r="B454" s="22">
        <v>66</v>
      </c>
      <c r="C454" s="23">
        <v>0.867361128</v>
      </c>
      <c r="D454" s="3">
        <v>0.867361128</v>
      </c>
      <c r="E454" s="24">
        <v>0</v>
      </c>
      <c r="F454">
        <v>39.47234897</v>
      </c>
      <c r="G454">
        <v>-77.30506805</v>
      </c>
      <c r="H454" s="25">
        <v>816.6</v>
      </c>
      <c r="I454">
        <f t="shared" si="37"/>
        <v>780.27</v>
      </c>
      <c r="J454">
        <f t="shared" si="38"/>
        <v>2169.6418981398633</v>
      </c>
      <c r="K454">
        <f t="shared" si="39"/>
        <v>2381.5418981398634</v>
      </c>
      <c r="L454">
        <f t="shared" si="36"/>
        <v>2372.995898139863</v>
      </c>
      <c r="M454">
        <f t="shared" si="40"/>
        <v>2377.2688981398633</v>
      </c>
      <c r="N454" s="25">
        <v>-0.8</v>
      </c>
      <c r="O454" s="25">
        <v>49.8</v>
      </c>
      <c r="P454">
        <v>41.1</v>
      </c>
      <c r="Q454">
        <f t="shared" si="41"/>
        <v>44.1</v>
      </c>
      <c r="AC454" s="28"/>
      <c r="AD454">
        <v>1175</v>
      </c>
      <c r="AE454">
        <v>146</v>
      </c>
      <c r="AF454">
        <v>97</v>
      </c>
      <c r="AG454">
        <v>36</v>
      </c>
      <c r="AH454">
        <v>13</v>
      </c>
      <c r="AI454">
        <v>50</v>
      </c>
      <c r="AJ454" s="25"/>
      <c r="AK454" s="25"/>
      <c r="AL454" s="25"/>
      <c r="AM454" s="25"/>
      <c r="AN454" s="25"/>
      <c r="AO454" s="25"/>
      <c r="AP454">
        <v>0.869</v>
      </c>
      <c r="AS454">
        <v>0.112</v>
      </c>
      <c r="AW454">
        <v>5.04</v>
      </c>
    </row>
    <row r="455" spans="1:49" ht="12.75">
      <c r="A455" s="21">
        <v>37687</v>
      </c>
      <c r="B455" s="22">
        <v>66</v>
      </c>
      <c r="C455" s="23">
        <v>0.867476881</v>
      </c>
      <c r="D455" s="3">
        <v>0.867476881</v>
      </c>
      <c r="E455" s="24">
        <v>0</v>
      </c>
      <c r="F455">
        <v>39.46957755</v>
      </c>
      <c r="G455">
        <v>-77.31164182</v>
      </c>
      <c r="H455" s="25">
        <v>817</v>
      </c>
      <c r="I455">
        <f t="shared" si="37"/>
        <v>780.67</v>
      </c>
      <c r="J455">
        <f t="shared" si="38"/>
        <v>2165.3860258814725</v>
      </c>
      <c r="K455">
        <f t="shared" si="39"/>
        <v>2377.2860258814726</v>
      </c>
      <c r="L455">
        <f t="shared" si="36"/>
        <v>2368.7400258814723</v>
      </c>
      <c r="M455">
        <f t="shared" si="40"/>
        <v>2373.0130258814725</v>
      </c>
      <c r="N455" s="25">
        <v>-0.8</v>
      </c>
      <c r="O455" s="25">
        <v>49.2</v>
      </c>
      <c r="P455">
        <v>46.9</v>
      </c>
      <c r="Q455">
        <f t="shared" si="41"/>
        <v>44</v>
      </c>
      <c r="AC455" s="28"/>
      <c r="AD455">
        <v>1238</v>
      </c>
      <c r="AE455">
        <v>137</v>
      </c>
      <c r="AF455">
        <v>93</v>
      </c>
      <c r="AG455">
        <v>39</v>
      </c>
      <c r="AH455">
        <v>9</v>
      </c>
      <c r="AI455">
        <v>58</v>
      </c>
      <c r="AJ455" s="25"/>
      <c r="AK455" s="25"/>
      <c r="AL455" s="25"/>
      <c r="AM455" s="25"/>
      <c r="AN455" s="25"/>
      <c r="AO455" s="25"/>
      <c r="AP455">
        <v>0.899</v>
      </c>
      <c r="AS455">
        <v>0.072</v>
      </c>
      <c r="AW455">
        <v>5.041</v>
      </c>
    </row>
    <row r="456" spans="1:49" ht="12.75">
      <c r="A456" s="21">
        <v>37687</v>
      </c>
      <c r="B456" s="22">
        <v>66</v>
      </c>
      <c r="C456" s="23">
        <v>0.867592573</v>
      </c>
      <c r="D456" s="3">
        <v>0.867592573</v>
      </c>
      <c r="E456" s="24">
        <v>0</v>
      </c>
      <c r="F456">
        <v>39.46675504</v>
      </c>
      <c r="G456">
        <v>-77.31816988</v>
      </c>
      <c r="H456" s="25">
        <v>817.5</v>
      </c>
      <c r="I456">
        <f t="shared" si="37"/>
        <v>781.17</v>
      </c>
      <c r="J456">
        <f t="shared" si="38"/>
        <v>2160.069251016134</v>
      </c>
      <c r="K456">
        <f t="shared" si="39"/>
        <v>2371.969251016134</v>
      </c>
      <c r="L456">
        <f t="shared" si="36"/>
        <v>2363.4232510161337</v>
      </c>
      <c r="M456">
        <f t="shared" si="40"/>
        <v>2367.696251016134</v>
      </c>
      <c r="N456" s="25">
        <v>-0.7</v>
      </c>
      <c r="O456" s="25">
        <v>48.4</v>
      </c>
      <c r="P456">
        <v>41.6</v>
      </c>
      <c r="Q456">
        <f t="shared" si="41"/>
        <v>44.25</v>
      </c>
      <c r="AC456" s="28"/>
      <c r="AD456">
        <v>1638</v>
      </c>
      <c r="AE456">
        <v>158</v>
      </c>
      <c r="AF456">
        <v>95</v>
      </c>
      <c r="AG456">
        <v>46</v>
      </c>
      <c r="AH456">
        <v>14</v>
      </c>
      <c r="AI456">
        <v>51</v>
      </c>
      <c r="AJ456" s="25"/>
      <c r="AK456" s="25"/>
      <c r="AL456" s="25"/>
      <c r="AM456" s="25"/>
      <c r="AN456" s="25"/>
      <c r="AO456" s="25"/>
      <c r="AP456">
        <v>0.799</v>
      </c>
      <c r="AS456">
        <v>0.051</v>
      </c>
      <c r="AW456">
        <v>5.04</v>
      </c>
    </row>
    <row r="457" spans="1:49" ht="12.75">
      <c r="A457" s="21">
        <v>37687</v>
      </c>
      <c r="B457" s="22">
        <v>66</v>
      </c>
      <c r="C457" s="23">
        <v>0.867708325</v>
      </c>
      <c r="D457" s="3">
        <v>0.867708325</v>
      </c>
      <c r="E457" s="24">
        <v>0</v>
      </c>
      <c r="F457">
        <v>39.46402477</v>
      </c>
      <c r="G457">
        <v>-77.32472996</v>
      </c>
      <c r="H457" s="25">
        <v>818</v>
      </c>
      <c r="I457">
        <f t="shared" si="37"/>
        <v>781.67</v>
      </c>
      <c r="J457">
        <f t="shared" si="38"/>
        <v>2154.755878146667</v>
      </c>
      <c r="K457">
        <f t="shared" si="39"/>
        <v>2366.655878146667</v>
      </c>
      <c r="L457">
        <f aca="true" t="shared" si="42" ref="L457:L520">+J457+203.354</f>
        <v>2358.1098781466667</v>
      </c>
      <c r="M457">
        <f t="shared" si="40"/>
        <v>2362.382878146667</v>
      </c>
      <c r="N457" s="25">
        <v>-0.7</v>
      </c>
      <c r="O457" s="25">
        <v>48.3</v>
      </c>
      <c r="P457">
        <v>47.1</v>
      </c>
      <c r="Q457">
        <f t="shared" si="41"/>
        <v>44.35</v>
      </c>
      <c r="S457">
        <v>7.43E-06</v>
      </c>
      <c r="T457">
        <v>5.81E-06</v>
      </c>
      <c r="U457">
        <v>3.58E-06</v>
      </c>
      <c r="V457">
        <v>2.53E-06</v>
      </c>
      <c r="W457">
        <v>1.04E-06</v>
      </c>
      <c r="X457">
        <v>-6.46E-07</v>
      </c>
      <c r="Y457" s="28">
        <v>762.4</v>
      </c>
      <c r="Z457" s="28">
        <v>293.4</v>
      </c>
      <c r="AA457" s="28">
        <v>285.2</v>
      </c>
      <c r="AB457" s="28">
        <v>9.8</v>
      </c>
      <c r="AC457">
        <v>6193</v>
      </c>
      <c r="AD457">
        <v>2261</v>
      </c>
      <c r="AE457">
        <v>252</v>
      </c>
      <c r="AF457">
        <v>127</v>
      </c>
      <c r="AG457">
        <v>45</v>
      </c>
      <c r="AH457">
        <v>12</v>
      </c>
      <c r="AI457">
        <v>53</v>
      </c>
      <c r="AJ457" s="25"/>
      <c r="AK457" s="25"/>
      <c r="AL457" s="25"/>
      <c r="AM457" s="25"/>
      <c r="AN457" s="25"/>
      <c r="AO457" s="25"/>
      <c r="AP457">
        <v>0.869</v>
      </c>
      <c r="AS457">
        <v>0.089</v>
      </c>
      <c r="AW457">
        <v>5.04</v>
      </c>
    </row>
    <row r="458" spans="1:49" ht="12.75">
      <c r="A458" s="21">
        <v>37687</v>
      </c>
      <c r="B458" s="22">
        <v>66</v>
      </c>
      <c r="C458" s="23">
        <v>0.867824078</v>
      </c>
      <c r="D458" s="3">
        <v>0.867824078</v>
      </c>
      <c r="E458" s="24">
        <v>0</v>
      </c>
      <c r="F458">
        <v>39.46153892</v>
      </c>
      <c r="G458">
        <v>-77.33155953</v>
      </c>
      <c r="H458" s="25">
        <v>817.9</v>
      </c>
      <c r="I458">
        <f aca="true" t="shared" si="43" ref="I458:I521">+H458-36.33</f>
        <v>781.5699999999999</v>
      </c>
      <c r="J458">
        <f aca="true" t="shared" si="44" ref="J458:J521">(8303.951372*(LN(1013.25/I458)))</f>
        <v>2155.8182807698504</v>
      </c>
      <c r="K458">
        <f aca="true" t="shared" si="45" ref="K458:K521">+J458+211.9</f>
        <v>2367.7182807698505</v>
      </c>
      <c r="L458">
        <f t="shared" si="42"/>
        <v>2359.17228076985</v>
      </c>
      <c r="M458">
        <f aca="true" t="shared" si="46" ref="M458:M521">+AVERAGE(K458:L458)</f>
        <v>2363.4452807698503</v>
      </c>
      <c r="N458" s="25">
        <v>-0.7</v>
      </c>
      <c r="O458" s="25">
        <v>49.9</v>
      </c>
      <c r="P458">
        <v>42.5</v>
      </c>
      <c r="Q458">
        <f t="shared" si="41"/>
        <v>44.8</v>
      </c>
      <c r="AC458" s="28"/>
      <c r="AD458">
        <v>2667</v>
      </c>
      <c r="AE458">
        <v>251</v>
      </c>
      <c r="AF458">
        <v>119</v>
      </c>
      <c r="AG458">
        <v>50</v>
      </c>
      <c r="AH458">
        <v>16</v>
      </c>
      <c r="AI458">
        <v>40</v>
      </c>
      <c r="AJ458" s="25"/>
      <c r="AK458" s="25"/>
      <c r="AL458" s="25"/>
      <c r="AM458" s="25"/>
      <c r="AN458" s="25"/>
      <c r="AO458" s="25"/>
      <c r="AP458">
        <v>0.759</v>
      </c>
      <c r="AS458">
        <v>0.057</v>
      </c>
      <c r="AW458">
        <v>5.042</v>
      </c>
    </row>
    <row r="459" spans="1:49" ht="12.75">
      <c r="A459" s="21">
        <v>37687</v>
      </c>
      <c r="B459" s="22">
        <v>66</v>
      </c>
      <c r="C459" s="23">
        <v>0.86793983</v>
      </c>
      <c r="D459" s="3">
        <v>0.86793983</v>
      </c>
      <c r="E459" s="24">
        <v>0</v>
      </c>
      <c r="F459">
        <v>39.45918854</v>
      </c>
      <c r="G459">
        <v>-77.33845186</v>
      </c>
      <c r="H459" s="25">
        <v>818</v>
      </c>
      <c r="I459">
        <f t="shared" si="43"/>
        <v>781.67</v>
      </c>
      <c r="J459">
        <f t="shared" si="44"/>
        <v>2154.755878146667</v>
      </c>
      <c r="K459">
        <f t="shared" si="45"/>
        <v>2366.655878146667</v>
      </c>
      <c r="L459">
        <f t="shared" si="42"/>
        <v>2358.1098781466667</v>
      </c>
      <c r="M459">
        <f t="shared" si="46"/>
        <v>2362.382878146667</v>
      </c>
      <c r="N459" s="25">
        <v>-0.7</v>
      </c>
      <c r="O459" s="25">
        <v>52.1</v>
      </c>
      <c r="P459">
        <v>48.9</v>
      </c>
      <c r="Q459">
        <f aca="true" t="shared" si="47" ref="Q459:Q522">AVERAGE(P458:P459)</f>
        <v>45.7</v>
      </c>
      <c r="AC459" s="28"/>
      <c r="AD459">
        <v>2253</v>
      </c>
      <c r="AE459">
        <v>214</v>
      </c>
      <c r="AF459">
        <v>120</v>
      </c>
      <c r="AG459">
        <v>40</v>
      </c>
      <c r="AH459">
        <v>17</v>
      </c>
      <c r="AI459">
        <v>64</v>
      </c>
      <c r="AJ459" s="25"/>
      <c r="AK459" s="25"/>
      <c r="AL459" s="25"/>
      <c r="AM459" s="25"/>
      <c r="AN459" s="25"/>
      <c r="AO459" s="25"/>
      <c r="AP459">
        <v>0.811</v>
      </c>
      <c r="AS459">
        <v>0.061</v>
      </c>
      <c r="AW459">
        <v>5.041</v>
      </c>
    </row>
    <row r="460" spans="1:49" ht="12.75">
      <c r="A460" s="21">
        <v>37687</v>
      </c>
      <c r="B460" s="22">
        <v>66</v>
      </c>
      <c r="C460" s="23">
        <v>0.868055582</v>
      </c>
      <c r="D460" s="3">
        <v>0.868055582</v>
      </c>
      <c r="E460" s="24">
        <v>0</v>
      </c>
      <c r="F460">
        <v>39.45677225</v>
      </c>
      <c r="G460">
        <v>-77.34528516</v>
      </c>
      <c r="H460" s="25">
        <v>818.8</v>
      </c>
      <c r="I460">
        <f t="shared" si="43"/>
        <v>782.4699999999999</v>
      </c>
      <c r="J460">
        <f t="shared" si="44"/>
        <v>2146.2615468504005</v>
      </c>
      <c r="K460">
        <f t="shared" si="45"/>
        <v>2358.1615468504006</v>
      </c>
      <c r="L460">
        <f t="shared" si="42"/>
        <v>2349.6155468504003</v>
      </c>
      <c r="M460">
        <f t="shared" si="46"/>
        <v>2353.8885468504004</v>
      </c>
      <c r="N460" s="25">
        <v>-0.5</v>
      </c>
      <c r="O460" s="25">
        <v>52.9</v>
      </c>
      <c r="P460">
        <v>41.1</v>
      </c>
      <c r="Q460">
        <f t="shared" si="47"/>
        <v>45</v>
      </c>
      <c r="S460">
        <v>8.05E-06</v>
      </c>
      <c r="T460">
        <v>6.32E-06</v>
      </c>
      <c r="U460">
        <v>4.48E-06</v>
      </c>
      <c r="V460">
        <v>2.54E-06</v>
      </c>
      <c r="W460">
        <v>1.04E-06</v>
      </c>
      <c r="X460">
        <v>-3.51E-07</v>
      </c>
      <c r="Y460" s="28">
        <v>763.2</v>
      </c>
      <c r="Z460" s="28">
        <v>293.4</v>
      </c>
      <c r="AA460" s="28">
        <v>285.1</v>
      </c>
      <c r="AB460" s="28">
        <v>10.3</v>
      </c>
      <c r="AC460" s="28"/>
      <c r="AD460">
        <v>2179</v>
      </c>
      <c r="AE460">
        <v>225</v>
      </c>
      <c r="AF460">
        <v>108</v>
      </c>
      <c r="AG460">
        <v>45</v>
      </c>
      <c r="AH460">
        <v>17</v>
      </c>
      <c r="AI460">
        <v>49</v>
      </c>
      <c r="AJ460" s="25"/>
      <c r="AK460" s="25"/>
      <c r="AL460" s="25"/>
      <c r="AM460" s="25"/>
      <c r="AN460" s="25"/>
      <c r="AO460" s="25"/>
      <c r="AP460">
        <v>0.868</v>
      </c>
      <c r="AS460">
        <v>0.041</v>
      </c>
      <c r="AW460">
        <v>0.03</v>
      </c>
    </row>
    <row r="461" spans="1:49" ht="12.75">
      <c r="A461" s="21">
        <v>37687</v>
      </c>
      <c r="B461" s="22">
        <v>66</v>
      </c>
      <c r="C461" s="23">
        <v>0.868171275</v>
      </c>
      <c r="D461" s="3">
        <v>0.868171275</v>
      </c>
      <c r="E461" s="24">
        <v>0</v>
      </c>
      <c r="F461">
        <v>39.45440923</v>
      </c>
      <c r="G461">
        <v>-77.35212666</v>
      </c>
      <c r="H461" s="25">
        <v>819.4</v>
      </c>
      <c r="I461">
        <f t="shared" si="43"/>
        <v>783.0699999999999</v>
      </c>
      <c r="J461">
        <f t="shared" si="44"/>
        <v>2139.896495727921</v>
      </c>
      <c r="K461">
        <f t="shared" si="45"/>
        <v>2351.796495727921</v>
      </c>
      <c r="L461">
        <f t="shared" si="42"/>
        <v>2343.2504957279207</v>
      </c>
      <c r="M461">
        <f t="shared" si="46"/>
        <v>2347.523495727921</v>
      </c>
      <c r="N461" s="25">
        <v>-0.4</v>
      </c>
      <c r="O461" s="25">
        <v>52.3</v>
      </c>
      <c r="P461">
        <v>45.1</v>
      </c>
      <c r="Q461">
        <f t="shared" si="47"/>
        <v>43.1</v>
      </c>
      <c r="AC461" s="28"/>
      <c r="AD461">
        <v>2238</v>
      </c>
      <c r="AE461">
        <v>207</v>
      </c>
      <c r="AF461">
        <v>144</v>
      </c>
      <c r="AG461">
        <v>44</v>
      </c>
      <c r="AH461">
        <v>17</v>
      </c>
      <c r="AI461">
        <v>42</v>
      </c>
      <c r="AJ461" s="25"/>
      <c r="AK461" s="25"/>
      <c r="AL461" s="25"/>
      <c r="AM461" s="25"/>
      <c r="AN461" s="25"/>
      <c r="AO461" s="25"/>
      <c r="AP461">
        <v>0.96</v>
      </c>
      <c r="AS461">
        <v>0.082</v>
      </c>
      <c r="AW461">
        <v>0.031</v>
      </c>
    </row>
    <row r="462" spans="1:49" ht="12.75">
      <c r="A462" s="21">
        <v>37687</v>
      </c>
      <c r="B462" s="22">
        <v>66</v>
      </c>
      <c r="C462" s="23">
        <v>0.868287027</v>
      </c>
      <c r="D462" s="3">
        <v>0.868287027</v>
      </c>
      <c r="E462" s="24">
        <v>0</v>
      </c>
      <c r="F462">
        <v>39.45224977</v>
      </c>
      <c r="G462">
        <v>-77.35932122</v>
      </c>
      <c r="H462" s="25">
        <v>824.5</v>
      </c>
      <c r="I462">
        <f t="shared" si="43"/>
        <v>788.17</v>
      </c>
      <c r="J462">
        <f t="shared" si="44"/>
        <v>2085.989644164994</v>
      </c>
      <c r="K462">
        <f t="shared" si="45"/>
        <v>2297.889644164994</v>
      </c>
      <c r="L462">
        <f t="shared" si="42"/>
        <v>2289.3436441649937</v>
      </c>
      <c r="M462">
        <f t="shared" si="46"/>
        <v>2293.616644164994</v>
      </c>
      <c r="N462" s="25">
        <v>0.2</v>
      </c>
      <c r="O462" s="25">
        <v>53.7</v>
      </c>
      <c r="P462">
        <v>38.1</v>
      </c>
      <c r="Q462">
        <f t="shared" si="47"/>
        <v>41.6</v>
      </c>
      <c r="AC462" s="28"/>
      <c r="AD462">
        <v>2465</v>
      </c>
      <c r="AE462">
        <v>196</v>
      </c>
      <c r="AF462">
        <v>132</v>
      </c>
      <c r="AG462">
        <v>29</v>
      </c>
      <c r="AH462">
        <v>14</v>
      </c>
      <c r="AI462">
        <v>57</v>
      </c>
      <c r="AJ462" s="25"/>
      <c r="AK462" s="25"/>
      <c r="AL462" s="25"/>
      <c r="AM462" s="25"/>
      <c r="AN462" s="25"/>
      <c r="AO462" s="25"/>
      <c r="AP462">
        <v>1.01</v>
      </c>
      <c r="AS462">
        <v>0.042</v>
      </c>
      <c r="AW462">
        <v>0.035</v>
      </c>
    </row>
    <row r="463" spans="1:49" ht="12.75">
      <c r="A463" s="21">
        <v>37687</v>
      </c>
      <c r="B463" s="22">
        <v>66</v>
      </c>
      <c r="C463" s="23">
        <v>0.868402779</v>
      </c>
      <c r="D463" s="3">
        <v>0.868402779</v>
      </c>
      <c r="E463" s="24">
        <v>0</v>
      </c>
      <c r="F463">
        <v>39.45027505</v>
      </c>
      <c r="G463">
        <v>-77.36669179</v>
      </c>
      <c r="H463" s="25">
        <v>832.2</v>
      </c>
      <c r="I463">
        <f t="shared" si="43"/>
        <v>795.87</v>
      </c>
      <c r="J463">
        <f t="shared" si="44"/>
        <v>2005.2581863835292</v>
      </c>
      <c r="K463">
        <f t="shared" si="45"/>
        <v>2217.158186383529</v>
      </c>
      <c r="L463">
        <f t="shared" si="42"/>
        <v>2208.612186383529</v>
      </c>
      <c r="M463">
        <f t="shared" si="46"/>
        <v>2212.885186383529</v>
      </c>
      <c r="N463" s="25">
        <v>1.4</v>
      </c>
      <c r="O463" s="25">
        <v>48.4</v>
      </c>
      <c r="P463">
        <v>42.7</v>
      </c>
      <c r="Q463">
        <f t="shared" si="47"/>
        <v>40.400000000000006</v>
      </c>
      <c r="S463">
        <v>8.9E-06</v>
      </c>
      <c r="T463">
        <v>6.04E-06</v>
      </c>
      <c r="U463">
        <v>4.59E-06</v>
      </c>
      <c r="V463">
        <v>2.42E-06</v>
      </c>
      <c r="W463">
        <v>1.03E-06</v>
      </c>
      <c r="X463">
        <v>-4.31E-07</v>
      </c>
      <c r="Y463" s="28">
        <v>767.9</v>
      </c>
      <c r="Z463" s="28">
        <v>293.4</v>
      </c>
      <c r="AA463" s="28">
        <v>285.1</v>
      </c>
      <c r="AB463" s="28">
        <v>10.7</v>
      </c>
      <c r="AC463">
        <v>6611</v>
      </c>
      <c r="AD463">
        <v>2272</v>
      </c>
      <c r="AE463">
        <v>229</v>
      </c>
      <c r="AF463">
        <v>136</v>
      </c>
      <c r="AG463">
        <v>39</v>
      </c>
      <c r="AH463">
        <v>9</v>
      </c>
      <c r="AI463">
        <v>49</v>
      </c>
      <c r="AJ463" s="25"/>
      <c r="AK463" s="25"/>
      <c r="AL463" s="25"/>
      <c r="AM463" s="25"/>
      <c r="AN463" s="25"/>
      <c r="AO463" s="25"/>
      <c r="AP463">
        <v>1.14</v>
      </c>
      <c r="AS463">
        <v>0.051</v>
      </c>
      <c r="AW463">
        <v>0.037</v>
      </c>
    </row>
    <row r="464" spans="1:49" ht="12.75">
      <c r="A464" s="21">
        <v>37687</v>
      </c>
      <c r="B464" s="22">
        <v>66</v>
      </c>
      <c r="C464" s="23">
        <v>0.868518531</v>
      </c>
      <c r="D464" s="3">
        <v>0.868518531</v>
      </c>
      <c r="E464" s="24">
        <v>0</v>
      </c>
      <c r="F464">
        <v>39.44874364</v>
      </c>
      <c r="G464">
        <v>-77.37485471</v>
      </c>
      <c r="H464" s="25">
        <v>838.5</v>
      </c>
      <c r="I464">
        <f t="shared" si="43"/>
        <v>802.17</v>
      </c>
      <c r="J464">
        <f t="shared" si="44"/>
        <v>1939.784024696127</v>
      </c>
      <c r="K464">
        <f t="shared" si="45"/>
        <v>2151.684024696127</v>
      </c>
      <c r="L464">
        <f t="shared" si="42"/>
        <v>2143.138024696127</v>
      </c>
      <c r="M464">
        <f t="shared" si="46"/>
        <v>2147.4110246961272</v>
      </c>
      <c r="N464" s="25">
        <v>2</v>
      </c>
      <c r="O464" s="25">
        <v>36.9</v>
      </c>
      <c r="P464">
        <v>35.6</v>
      </c>
      <c r="Q464">
        <f t="shared" si="47"/>
        <v>39.150000000000006</v>
      </c>
      <c r="AC464" s="28"/>
      <c r="AD464">
        <v>2324</v>
      </c>
      <c r="AE464">
        <v>209</v>
      </c>
      <c r="AF464">
        <v>115</v>
      </c>
      <c r="AG464">
        <v>44</v>
      </c>
      <c r="AH464">
        <v>19</v>
      </c>
      <c r="AI464">
        <v>53</v>
      </c>
      <c r="AJ464" s="25"/>
      <c r="AK464" s="25"/>
      <c r="AL464" s="25"/>
      <c r="AM464" s="25"/>
      <c r="AN464" s="25"/>
      <c r="AO464" s="25"/>
      <c r="AP464">
        <v>1.29</v>
      </c>
      <c r="AS464">
        <v>0.071</v>
      </c>
      <c r="AW464">
        <v>0.034</v>
      </c>
    </row>
    <row r="465" spans="1:49" ht="12.75">
      <c r="A465" s="21">
        <v>37687</v>
      </c>
      <c r="B465" s="22">
        <v>66</v>
      </c>
      <c r="C465" s="23">
        <v>0.868634284</v>
      </c>
      <c r="D465" s="3">
        <v>0.868634284</v>
      </c>
      <c r="E465" s="24">
        <v>0</v>
      </c>
      <c r="F465">
        <v>39.44741189</v>
      </c>
      <c r="G465">
        <v>-77.38370589</v>
      </c>
      <c r="H465" s="25">
        <v>845.2</v>
      </c>
      <c r="I465">
        <f t="shared" si="43"/>
        <v>808.87</v>
      </c>
      <c r="J465">
        <f t="shared" si="44"/>
        <v>1870.7146099676177</v>
      </c>
      <c r="K465">
        <f t="shared" si="45"/>
        <v>2082.6146099676175</v>
      </c>
      <c r="L465">
        <f t="shared" si="42"/>
        <v>2074.0686099676177</v>
      </c>
      <c r="M465">
        <f t="shared" si="46"/>
        <v>2078.341609967618</v>
      </c>
      <c r="N465" s="25">
        <v>2.2</v>
      </c>
      <c r="O465" s="25">
        <v>33.6</v>
      </c>
      <c r="P465">
        <v>40.6</v>
      </c>
      <c r="Q465">
        <f t="shared" si="47"/>
        <v>38.1</v>
      </c>
      <c r="AC465" s="28"/>
      <c r="AD465">
        <v>2644</v>
      </c>
      <c r="AE465">
        <v>221</v>
      </c>
      <c r="AF465">
        <v>118</v>
      </c>
      <c r="AG465">
        <v>31</v>
      </c>
      <c r="AH465">
        <v>15</v>
      </c>
      <c r="AI465">
        <v>59</v>
      </c>
      <c r="AJ465" s="25"/>
      <c r="AK465" s="25"/>
      <c r="AL465" s="25"/>
      <c r="AM465" s="25"/>
      <c r="AN465" s="25"/>
      <c r="AO465" s="25"/>
      <c r="AP465">
        <v>1.301</v>
      </c>
      <c r="AS465">
        <v>0.051</v>
      </c>
      <c r="AW465">
        <v>0.034</v>
      </c>
    </row>
    <row r="466" spans="1:49" ht="12.75">
      <c r="A466" s="21">
        <v>37687</v>
      </c>
      <c r="B466" s="22">
        <v>66</v>
      </c>
      <c r="C466" s="23">
        <v>0.868749976</v>
      </c>
      <c r="D466" s="3">
        <v>0.868749976</v>
      </c>
      <c r="E466" s="24">
        <v>0</v>
      </c>
      <c r="F466">
        <v>39.4460483</v>
      </c>
      <c r="G466">
        <v>-77.39268926</v>
      </c>
      <c r="H466" s="25">
        <v>850.4</v>
      </c>
      <c r="I466">
        <f t="shared" si="43"/>
        <v>814.0699999999999</v>
      </c>
      <c r="J466">
        <f t="shared" si="44"/>
        <v>1817.5016817024793</v>
      </c>
      <c r="K466">
        <f t="shared" si="45"/>
        <v>2029.4016817024794</v>
      </c>
      <c r="L466">
        <f t="shared" si="42"/>
        <v>2020.8556817024794</v>
      </c>
      <c r="M466">
        <f t="shared" si="46"/>
        <v>2025.1286817024793</v>
      </c>
      <c r="N466" s="25">
        <v>2.2</v>
      </c>
      <c r="O466" s="25">
        <v>30.9</v>
      </c>
      <c r="P466">
        <v>36.3</v>
      </c>
      <c r="Q466">
        <f t="shared" si="47"/>
        <v>38.45</v>
      </c>
      <c r="S466">
        <v>9.45E-06</v>
      </c>
      <c r="T466">
        <v>7.19E-06</v>
      </c>
      <c r="U466">
        <v>4.79E-06</v>
      </c>
      <c r="V466">
        <v>2.13E-06</v>
      </c>
      <c r="W466">
        <v>9.25E-07</v>
      </c>
      <c r="X466">
        <v>-5.32E-07</v>
      </c>
      <c r="Y466" s="28">
        <v>787.7</v>
      </c>
      <c r="Z466" s="28">
        <v>293.4</v>
      </c>
      <c r="AA466" s="28">
        <v>285</v>
      </c>
      <c r="AB466" s="28">
        <v>11.8</v>
      </c>
      <c r="AC466" s="28"/>
      <c r="AD466">
        <v>3133</v>
      </c>
      <c r="AE466">
        <v>262</v>
      </c>
      <c r="AF466">
        <v>135</v>
      </c>
      <c r="AG466">
        <v>39</v>
      </c>
      <c r="AH466">
        <v>19</v>
      </c>
      <c r="AI466">
        <v>56</v>
      </c>
      <c r="AJ466" s="25"/>
      <c r="AK466" s="25"/>
      <c r="AL466" s="25"/>
      <c r="AM466" s="25"/>
      <c r="AN466" s="25"/>
      <c r="AO466" s="25"/>
      <c r="AP466">
        <v>1.33</v>
      </c>
      <c r="AS466">
        <v>0.043</v>
      </c>
      <c r="AW466">
        <v>0.031</v>
      </c>
    </row>
    <row r="467" spans="1:49" ht="12.75">
      <c r="A467" s="21">
        <v>37687</v>
      </c>
      <c r="B467" s="22">
        <v>66</v>
      </c>
      <c r="C467" s="23">
        <v>0.868865728</v>
      </c>
      <c r="D467" s="3">
        <v>0.868865728</v>
      </c>
      <c r="E467" s="24">
        <v>0</v>
      </c>
      <c r="F467">
        <v>39.44453872</v>
      </c>
      <c r="G467">
        <v>-77.40149672</v>
      </c>
      <c r="H467" s="25">
        <v>857</v>
      </c>
      <c r="I467">
        <f t="shared" si="43"/>
        <v>820.67</v>
      </c>
      <c r="J467">
        <f t="shared" si="44"/>
        <v>1750.4495794234767</v>
      </c>
      <c r="K467">
        <f t="shared" si="45"/>
        <v>1962.3495794234768</v>
      </c>
      <c r="L467">
        <f t="shared" si="42"/>
        <v>1953.8035794234768</v>
      </c>
      <c r="M467">
        <f t="shared" si="46"/>
        <v>1958.0765794234767</v>
      </c>
      <c r="N467" s="25">
        <v>2.2</v>
      </c>
      <c r="O467" s="25">
        <v>28</v>
      </c>
      <c r="P467">
        <v>41.6</v>
      </c>
      <c r="Q467">
        <f t="shared" si="47"/>
        <v>38.95</v>
      </c>
      <c r="AC467" s="28"/>
      <c r="AD467">
        <v>2951</v>
      </c>
      <c r="AE467">
        <v>244</v>
      </c>
      <c r="AF467">
        <v>133</v>
      </c>
      <c r="AG467">
        <v>43</v>
      </c>
      <c r="AH467">
        <v>19</v>
      </c>
      <c r="AI467">
        <v>49</v>
      </c>
      <c r="AJ467" s="25"/>
      <c r="AK467" s="25"/>
      <c r="AL467" s="25"/>
      <c r="AM467" s="25"/>
      <c r="AN467" s="25"/>
      <c r="AO467" s="25"/>
      <c r="AP467">
        <v>1.34</v>
      </c>
      <c r="AS467">
        <v>0.041</v>
      </c>
      <c r="AW467">
        <v>0.031</v>
      </c>
    </row>
    <row r="468" spans="1:49" ht="12.75">
      <c r="A468" s="21">
        <v>37687</v>
      </c>
      <c r="B468" s="22">
        <v>66</v>
      </c>
      <c r="C468" s="23">
        <v>0.868981481</v>
      </c>
      <c r="D468" s="3">
        <v>0.868981481</v>
      </c>
      <c r="E468" s="24">
        <v>0</v>
      </c>
      <c r="F468">
        <v>39.44190421</v>
      </c>
      <c r="G468">
        <v>-77.40918127</v>
      </c>
      <c r="H468" s="25">
        <v>863</v>
      </c>
      <c r="I468">
        <f t="shared" si="43"/>
        <v>826.67</v>
      </c>
      <c r="J468">
        <f t="shared" si="44"/>
        <v>1689.9594212871211</v>
      </c>
      <c r="K468">
        <f t="shared" si="45"/>
        <v>1901.8594212871212</v>
      </c>
      <c r="L468">
        <f t="shared" si="42"/>
        <v>1893.3134212871212</v>
      </c>
      <c r="M468">
        <f t="shared" si="46"/>
        <v>1897.586421287121</v>
      </c>
      <c r="N468" s="25">
        <v>2</v>
      </c>
      <c r="O468" s="25">
        <v>25.6</v>
      </c>
      <c r="P468">
        <v>38.1</v>
      </c>
      <c r="Q468">
        <f t="shared" si="47"/>
        <v>39.85</v>
      </c>
      <c r="AC468" s="28"/>
      <c r="AD468">
        <v>2927</v>
      </c>
      <c r="AE468">
        <v>246</v>
      </c>
      <c r="AF468">
        <v>128</v>
      </c>
      <c r="AG468">
        <v>31</v>
      </c>
      <c r="AH468">
        <v>19</v>
      </c>
      <c r="AI468">
        <v>56</v>
      </c>
      <c r="AJ468" s="25"/>
      <c r="AK468" s="25"/>
      <c r="AL468" s="25"/>
      <c r="AM468" s="25"/>
      <c r="AN468" s="25"/>
      <c r="AO468" s="25"/>
      <c r="AP468">
        <v>1.269</v>
      </c>
      <c r="AS468">
        <v>0.043</v>
      </c>
      <c r="AW468">
        <v>0.036</v>
      </c>
    </row>
    <row r="469" spans="1:49" ht="12.75">
      <c r="A469" s="21">
        <v>37687</v>
      </c>
      <c r="B469" s="22">
        <v>66</v>
      </c>
      <c r="C469" s="23">
        <v>0.869097233</v>
      </c>
      <c r="D469" s="3">
        <v>0.869097233</v>
      </c>
      <c r="E469" s="24">
        <v>0</v>
      </c>
      <c r="F469">
        <v>39.43785327</v>
      </c>
      <c r="G469">
        <v>-77.41532643</v>
      </c>
      <c r="H469" s="25">
        <v>868.7</v>
      </c>
      <c r="I469">
        <f t="shared" si="43"/>
        <v>832.37</v>
      </c>
      <c r="J469">
        <f t="shared" si="44"/>
        <v>1632.8990622091794</v>
      </c>
      <c r="K469">
        <f t="shared" si="45"/>
        <v>1844.7990622091795</v>
      </c>
      <c r="L469">
        <f t="shared" si="42"/>
        <v>1836.2530622091795</v>
      </c>
      <c r="M469">
        <f t="shared" si="46"/>
        <v>1840.5260622091796</v>
      </c>
      <c r="N469" s="25">
        <v>1.9</v>
      </c>
      <c r="O469" s="25">
        <v>25.2</v>
      </c>
      <c r="P469">
        <v>43.6</v>
      </c>
      <c r="Q469">
        <f t="shared" si="47"/>
        <v>40.85</v>
      </c>
      <c r="S469">
        <v>8.77E-06</v>
      </c>
      <c r="T469">
        <v>6.87E-06</v>
      </c>
      <c r="U469">
        <v>4.66E-06</v>
      </c>
      <c r="V469">
        <v>1.89E-06</v>
      </c>
      <c r="W469">
        <v>8.03E-07</v>
      </c>
      <c r="X469">
        <v>-5.29E-07</v>
      </c>
      <c r="Y469" s="28">
        <v>806.1</v>
      </c>
      <c r="Z469" s="28">
        <v>293.4</v>
      </c>
      <c r="AA469" s="28">
        <v>285</v>
      </c>
      <c r="AB469" s="28">
        <v>12.7</v>
      </c>
      <c r="AC469">
        <v>4581</v>
      </c>
      <c r="AD469">
        <v>3476</v>
      </c>
      <c r="AE469">
        <v>277</v>
      </c>
      <c r="AF469">
        <v>128</v>
      </c>
      <c r="AG469">
        <v>55</v>
      </c>
      <c r="AH469">
        <v>15</v>
      </c>
      <c r="AI469">
        <v>33</v>
      </c>
      <c r="AJ469" s="25"/>
      <c r="AK469" s="25"/>
      <c r="AL469" s="25"/>
      <c r="AM469" s="25"/>
      <c r="AN469" s="25"/>
      <c r="AO469" s="25"/>
      <c r="AP469">
        <v>1.398</v>
      </c>
      <c r="AR469">
        <v>241.0680542</v>
      </c>
      <c r="AS469">
        <v>0.031</v>
      </c>
      <c r="AU469">
        <v>-0.9577497244</v>
      </c>
      <c r="AV469">
        <f>AU469+1</f>
        <v>0.04225027560000005</v>
      </c>
      <c r="AW469">
        <v>0.037</v>
      </c>
    </row>
    <row r="470" spans="1:49" ht="12.75">
      <c r="A470" s="21">
        <v>37687</v>
      </c>
      <c r="B470" s="22">
        <v>66</v>
      </c>
      <c r="C470" s="23">
        <v>0.869212985</v>
      </c>
      <c r="D470" s="3">
        <v>0.869212985</v>
      </c>
      <c r="E470" s="24">
        <v>0</v>
      </c>
      <c r="F470">
        <v>39.43237097</v>
      </c>
      <c r="G470">
        <v>-77.41893256</v>
      </c>
      <c r="H470" s="25">
        <v>872.9</v>
      </c>
      <c r="I470">
        <f t="shared" si="43"/>
        <v>836.5699999999999</v>
      </c>
      <c r="J470">
        <f t="shared" si="44"/>
        <v>1591.1040673160517</v>
      </c>
      <c r="K470">
        <f t="shared" si="45"/>
        <v>1803.0040673160518</v>
      </c>
      <c r="L470">
        <f t="shared" si="42"/>
        <v>1794.4580673160517</v>
      </c>
      <c r="M470">
        <f t="shared" si="46"/>
        <v>1798.7310673160518</v>
      </c>
      <c r="N470" s="25">
        <v>1.7</v>
      </c>
      <c r="O470" s="25">
        <v>26.2</v>
      </c>
      <c r="P470">
        <v>37.7</v>
      </c>
      <c r="Q470">
        <f t="shared" si="47"/>
        <v>40.650000000000006</v>
      </c>
      <c r="AC470" s="28"/>
      <c r="AD470">
        <v>3681</v>
      </c>
      <c r="AE470">
        <v>335</v>
      </c>
      <c r="AF470">
        <v>156</v>
      </c>
      <c r="AG470">
        <v>45</v>
      </c>
      <c r="AH470">
        <v>20</v>
      </c>
      <c r="AI470">
        <v>43</v>
      </c>
      <c r="AJ470" s="25"/>
      <c r="AK470" s="25"/>
      <c r="AL470" s="25"/>
      <c r="AM470" s="25"/>
      <c r="AN470" s="25"/>
      <c r="AO470" s="25"/>
      <c r="AP470">
        <v>1.368</v>
      </c>
      <c r="AR470">
        <v>241.0680542</v>
      </c>
      <c r="AS470">
        <v>0.021</v>
      </c>
      <c r="AU470">
        <v>-0.9577497244</v>
      </c>
      <c r="AV470">
        <f aca="true" t="shared" si="48" ref="AV470:AV533">AU470+1</f>
        <v>0.04225027560000005</v>
      </c>
      <c r="AW470">
        <v>0.035</v>
      </c>
    </row>
    <row r="471" spans="1:49" ht="12.75">
      <c r="A471" s="21">
        <v>37687</v>
      </c>
      <c r="B471" s="22">
        <v>66</v>
      </c>
      <c r="C471" s="23">
        <v>0.869328678</v>
      </c>
      <c r="D471" s="3">
        <v>0.869328678</v>
      </c>
      <c r="E471" s="24">
        <v>0</v>
      </c>
      <c r="F471">
        <v>39.42614899</v>
      </c>
      <c r="G471">
        <v>-77.41917187</v>
      </c>
      <c r="H471" s="25">
        <v>876.2</v>
      </c>
      <c r="I471">
        <f t="shared" si="43"/>
        <v>839.87</v>
      </c>
      <c r="J471">
        <f t="shared" si="44"/>
        <v>1558.4120832048905</v>
      </c>
      <c r="K471">
        <f t="shared" si="45"/>
        <v>1770.3120832048905</v>
      </c>
      <c r="L471">
        <f t="shared" si="42"/>
        <v>1761.7660832048905</v>
      </c>
      <c r="M471">
        <f t="shared" si="46"/>
        <v>1766.0390832048906</v>
      </c>
      <c r="N471" s="25">
        <v>1.6</v>
      </c>
      <c r="O471" s="25">
        <v>27.1</v>
      </c>
      <c r="P471">
        <v>42.5</v>
      </c>
      <c r="Q471">
        <f t="shared" si="47"/>
        <v>40.1</v>
      </c>
      <c r="AC471" s="28"/>
      <c r="AD471">
        <v>3709</v>
      </c>
      <c r="AE471">
        <v>313</v>
      </c>
      <c r="AF471">
        <v>137</v>
      </c>
      <c r="AG471">
        <v>57</v>
      </c>
      <c r="AH471">
        <v>15</v>
      </c>
      <c r="AI471">
        <v>57</v>
      </c>
      <c r="AJ471" s="25"/>
      <c r="AK471" s="25"/>
      <c r="AL471" s="25"/>
      <c r="AM471" s="25"/>
      <c r="AN471" s="25"/>
      <c r="AO471" s="25"/>
      <c r="AP471">
        <v>1.339</v>
      </c>
      <c r="AR471">
        <v>238.5883026</v>
      </c>
      <c r="AS471">
        <v>0.031</v>
      </c>
      <c r="AU471">
        <v>-0.980040729</v>
      </c>
      <c r="AV471">
        <f t="shared" si="48"/>
        <v>0.019959270999999945</v>
      </c>
      <c r="AW471">
        <v>0.035</v>
      </c>
    </row>
    <row r="472" spans="1:49" ht="12.75">
      <c r="A472" s="21">
        <v>37687</v>
      </c>
      <c r="B472" s="22">
        <v>66</v>
      </c>
      <c r="C472" s="23">
        <v>0.86944443</v>
      </c>
      <c r="D472" s="3">
        <v>0.86944443</v>
      </c>
      <c r="E472" s="24">
        <v>0</v>
      </c>
      <c r="F472">
        <v>39.42026565</v>
      </c>
      <c r="G472">
        <v>-77.41553116</v>
      </c>
      <c r="H472" s="25">
        <v>881.3</v>
      </c>
      <c r="I472">
        <f t="shared" si="43"/>
        <v>844.9699999999999</v>
      </c>
      <c r="J472">
        <f t="shared" si="44"/>
        <v>1508.1399133311643</v>
      </c>
      <c r="K472">
        <f t="shared" si="45"/>
        <v>1720.0399133311644</v>
      </c>
      <c r="L472">
        <f t="shared" si="42"/>
        <v>1711.4939133311643</v>
      </c>
      <c r="M472">
        <f t="shared" si="46"/>
        <v>1715.7669133311642</v>
      </c>
      <c r="N472" s="25">
        <v>1.9</v>
      </c>
      <c r="O472" s="25">
        <v>27.4</v>
      </c>
      <c r="P472">
        <v>37.2</v>
      </c>
      <c r="Q472">
        <f t="shared" si="47"/>
        <v>39.85</v>
      </c>
      <c r="S472">
        <v>9.74E-06</v>
      </c>
      <c r="T472">
        <v>7.33E-06</v>
      </c>
      <c r="U472">
        <v>4.86E-06</v>
      </c>
      <c r="V472">
        <v>1.73E-06</v>
      </c>
      <c r="W472">
        <v>7.3E-07</v>
      </c>
      <c r="X472">
        <v>-4.57E-07</v>
      </c>
      <c r="Y472" s="28">
        <v>821.4</v>
      </c>
      <c r="Z472" s="28">
        <v>293.3</v>
      </c>
      <c r="AA472" s="28">
        <v>285</v>
      </c>
      <c r="AB472" s="28">
        <v>12.3</v>
      </c>
      <c r="AC472" s="28"/>
      <c r="AD472">
        <v>3520</v>
      </c>
      <c r="AE472">
        <v>315</v>
      </c>
      <c r="AF472">
        <v>149</v>
      </c>
      <c r="AG472">
        <v>37</v>
      </c>
      <c r="AH472">
        <v>12</v>
      </c>
      <c r="AI472">
        <v>47</v>
      </c>
      <c r="AJ472" s="25"/>
      <c r="AK472" s="25"/>
      <c r="AL472" s="25"/>
      <c r="AM472" s="25"/>
      <c r="AN472" s="25"/>
      <c r="AO472" s="25"/>
      <c r="AP472">
        <v>1.301</v>
      </c>
      <c r="AR472">
        <v>234.5350189</v>
      </c>
      <c r="AS472">
        <v>0.033</v>
      </c>
      <c r="AU472">
        <v>-0.9913442731</v>
      </c>
      <c r="AV472">
        <f t="shared" si="48"/>
        <v>0.00865572690000005</v>
      </c>
      <c r="AW472">
        <v>0.032</v>
      </c>
    </row>
    <row r="473" spans="1:49" ht="12.75">
      <c r="A473" s="21">
        <v>37687</v>
      </c>
      <c r="B473" s="22">
        <v>66</v>
      </c>
      <c r="C473" s="23">
        <v>0.869560182</v>
      </c>
      <c r="D473" s="3">
        <v>0.869560182</v>
      </c>
      <c r="E473" s="24">
        <v>0</v>
      </c>
      <c r="F473">
        <v>39.41572294</v>
      </c>
      <c r="G473">
        <v>-77.4084708</v>
      </c>
      <c r="H473" s="25">
        <v>884</v>
      </c>
      <c r="I473">
        <f t="shared" si="43"/>
        <v>847.67</v>
      </c>
      <c r="J473">
        <f t="shared" si="44"/>
        <v>1481.6479389943747</v>
      </c>
      <c r="K473">
        <f t="shared" si="45"/>
        <v>1693.5479389943748</v>
      </c>
      <c r="L473">
        <f t="shared" si="42"/>
        <v>1685.0019389943748</v>
      </c>
      <c r="M473">
        <f t="shared" si="46"/>
        <v>1689.2749389943747</v>
      </c>
      <c r="N473" s="25">
        <v>1.9</v>
      </c>
      <c r="O473" s="25">
        <v>26.4</v>
      </c>
      <c r="P473">
        <v>41.1</v>
      </c>
      <c r="Q473">
        <f t="shared" si="47"/>
        <v>39.150000000000006</v>
      </c>
      <c r="AC473" s="28"/>
      <c r="AD473">
        <v>3540</v>
      </c>
      <c r="AE473">
        <v>313</v>
      </c>
      <c r="AF473">
        <v>145</v>
      </c>
      <c r="AG473">
        <v>41</v>
      </c>
      <c r="AH473">
        <v>13</v>
      </c>
      <c r="AI473">
        <v>42</v>
      </c>
      <c r="AJ473" s="25"/>
      <c r="AK473" s="25"/>
      <c r="AL473" s="25"/>
      <c r="AM473" s="25"/>
      <c r="AN473" s="25"/>
      <c r="AO473" s="25"/>
      <c r="AP473">
        <v>1.29</v>
      </c>
      <c r="AR473">
        <v>226.1451721</v>
      </c>
      <c r="AS473">
        <v>0.031</v>
      </c>
      <c r="AU473">
        <v>-0.9678031802</v>
      </c>
      <c r="AV473">
        <f t="shared" si="48"/>
        <v>0.0321968198</v>
      </c>
      <c r="AW473">
        <v>0.033</v>
      </c>
    </row>
    <row r="474" spans="1:49" ht="12.75">
      <c r="A474" s="21">
        <v>37687</v>
      </c>
      <c r="B474" s="22">
        <v>66</v>
      </c>
      <c r="C474" s="23">
        <v>0.869675934</v>
      </c>
      <c r="D474" s="3">
        <v>0.869675934</v>
      </c>
      <c r="E474" s="24">
        <v>0</v>
      </c>
      <c r="F474">
        <v>39.41322524</v>
      </c>
      <c r="G474">
        <v>-77.39900829</v>
      </c>
      <c r="H474" s="25">
        <v>885.1</v>
      </c>
      <c r="I474">
        <f t="shared" si="43"/>
        <v>848.77</v>
      </c>
      <c r="J474">
        <f t="shared" si="44"/>
        <v>1470.8790962538567</v>
      </c>
      <c r="K474">
        <f t="shared" si="45"/>
        <v>1682.7790962538568</v>
      </c>
      <c r="L474">
        <f t="shared" si="42"/>
        <v>1674.2330962538567</v>
      </c>
      <c r="M474">
        <f t="shared" si="46"/>
        <v>1678.5060962538569</v>
      </c>
      <c r="N474" s="25">
        <v>1.8</v>
      </c>
      <c r="O474" s="25">
        <v>25.6</v>
      </c>
      <c r="P474">
        <v>34.2</v>
      </c>
      <c r="Q474">
        <f t="shared" si="47"/>
        <v>37.650000000000006</v>
      </c>
      <c r="AC474" s="28"/>
      <c r="AD474">
        <v>3734</v>
      </c>
      <c r="AE474">
        <v>309</v>
      </c>
      <c r="AF474">
        <v>133</v>
      </c>
      <c r="AG474">
        <v>42</v>
      </c>
      <c r="AH474">
        <v>16</v>
      </c>
      <c r="AI474">
        <v>54</v>
      </c>
      <c r="AJ474" s="25"/>
      <c r="AK474" s="25"/>
      <c r="AL474" s="25"/>
      <c r="AM474" s="25"/>
      <c r="AN474" s="25"/>
      <c r="AO474" s="25"/>
      <c r="AP474">
        <v>1.269</v>
      </c>
      <c r="AR474">
        <v>219.3853607</v>
      </c>
      <c r="AS474">
        <v>0.031</v>
      </c>
      <c r="AU474">
        <v>-0.868681848</v>
      </c>
      <c r="AV474">
        <f t="shared" si="48"/>
        <v>0.13131815199999997</v>
      </c>
      <c r="AW474">
        <v>0.038</v>
      </c>
    </row>
    <row r="475" spans="1:49" ht="12.75">
      <c r="A475" s="21">
        <v>37687</v>
      </c>
      <c r="B475" s="22">
        <v>66</v>
      </c>
      <c r="C475" s="23">
        <v>0.869791687</v>
      </c>
      <c r="D475" s="3">
        <v>0.869791687</v>
      </c>
      <c r="E475" s="24">
        <v>0</v>
      </c>
      <c r="F475">
        <v>39.41371106</v>
      </c>
      <c r="G475">
        <v>-77.38852371</v>
      </c>
      <c r="H475" s="25">
        <v>888</v>
      </c>
      <c r="I475">
        <f t="shared" si="43"/>
        <v>851.67</v>
      </c>
      <c r="J475">
        <f t="shared" si="44"/>
        <v>1442.5552714484575</v>
      </c>
      <c r="K475">
        <f t="shared" si="45"/>
        <v>1654.4552714484576</v>
      </c>
      <c r="L475">
        <f t="shared" si="42"/>
        <v>1645.9092714484575</v>
      </c>
      <c r="M475">
        <f t="shared" si="46"/>
        <v>1650.1822714484574</v>
      </c>
      <c r="N475" s="25">
        <v>1.8</v>
      </c>
      <c r="O475" s="25">
        <v>24.8</v>
      </c>
      <c r="P475">
        <v>39.7</v>
      </c>
      <c r="Q475">
        <f t="shared" si="47"/>
        <v>36.95</v>
      </c>
      <c r="AC475">
        <v>3255</v>
      </c>
      <c r="AD475">
        <v>3954</v>
      </c>
      <c r="AE475">
        <v>284</v>
      </c>
      <c r="AF475">
        <v>150</v>
      </c>
      <c r="AG475">
        <v>44</v>
      </c>
      <c r="AH475">
        <v>9</v>
      </c>
      <c r="AI475">
        <v>45</v>
      </c>
      <c r="AJ475" s="25"/>
      <c r="AK475" s="25"/>
      <c r="AL475" s="25"/>
      <c r="AM475" s="25"/>
      <c r="AN475" s="25"/>
      <c r="AO475" s="25"/>
      <c r="AP475">
        <v>1.221</v>
      </c>
      <c r="AR475">
        <v>215.0488281</v>
      </c>
      <c r="AS475">
        <v>0.043</v>
      </c>
      <c r="AU475">
        <v>-0.8508681059</v>
      </c>
      <c r="AV475">
        <f t="shared" si="48"/>
        <v>0.14913189410000005</v>
      </c>
      <c r="AW475">
        <v>0.039</v>
      </c>
    </row>
    <row r="476" spans="1:49" ht="12.75">
      <c r="A476" s="21">
        <v>37687</v>
      </c>
      <c r="B476" s="22">
        <v>66</v>
      </c>
      <c r="C476" s="23">
        <v>0.869907379</v>
      </c>
      <c r="D476" s="3">
        <v>0.869907379</v>
      </c>
      <c r="E476" s="24">
        <v>0</v>
      </c>
      <c r="F476">
        <v>39.41704522</v>
      </c>
      <c r="G476">
        <v>-77.37879281</v>
      </c>
      <c r="H476" s="25">
        <v>890.4</v>
      </c>
      <c r="I476">
        <f t="shared" si="43"/>
        <v>854.0699999999999</v>
      </c>
      <c r="J476">
        <f t="shared" si="44"/>
        <v>1419.187704944531</v>
      </c>
      <c r="K476">
        <f t="shared" si="45"/>
        <v>1631.0877049445312</v>
      </c>
      <c r="L476">
        <f t="shared" si="42"/>
        <v>1622.5417049445311</v>
      </c>
      <c r="M476">
        <f t="shared" si="46"/>
        <v>1626.814704944531</v>
      </c>
      <c r="N476" s="25">
        <v>1.7</v>
      </c>
      <c r="O476" s="25">
        <v>24.7</v>
      </c>
      <c r="P476">
        <v>33.1</v>
      </c>
      <c r="Q476">
        <f t="shared" si="47"/>
        <v>36.400000000000006</v>
      </c>
      <c r="S476">
        <v>1.04E-05</v>
      </c>
      <c r="T476">
        <v>7.17E-06</v>
      </c>
      <c r="U476">
        <v>4.93E-06</v>
      </c>
      <c r="V476">
        <v>1.56E-06</v>
      </c>
      <c r="W476">
        <v>6.6E-07</v>
      </c>
      <c r="X476">
        <v>-5.49E-07</v>
      </c>
      <c r="Y476" s="28">
        <v>830.3</v>
      </c>
      <c r="Z476" s="28">
        <v>293.3</v>
      </c>
      <c r="AA476" s="28">
        <v>285</v>
      </c>
      <c r="AB476" s="28">
        <v>11.6</v>
      </c>
      <c r="AC476" s="28"/>
      <c r="AD476">
        <v>4017</v>
      </c>
      <c r="AE476">
        <v>357</v>
      </c>
      <c r="AF476">
        <v>160</v>
      </c>
      <c r="AG476">
        <v>43</v>
      </c>
      <c r="AH476">
        <v>15</v>
      </c>
      <c r="AI476">
        <v>47</v>
      </c>
      <c r="AJ476" s="25"/>
      <c r="AK476" s="25"/>
      <c r="AL476" s="25"/>
      <c r="AM476" s="25"/>
      <c r="AN476" s="25"/>
      <c r="AO476" s="25"/>
      <c r="AP476">
        <v>1.261</v>
      </c>
      <c r="AR476">
        <v>220.2480011</v>
      </c>
      <c r="AS476">
        <v>0.031</v>
      </c>
      <c r="AU476">
        <v>-0.8583254814</v>
      </c>
      <c r="AV476">
        <f t="shared" si="48"/>
        <v>0.14167451860000002</v>
      </c>
      <c r="AW476">
        <v>0.035</v>
      </c>
    </row>
    <row r="477" spans="1:49" ht="12.75">
      <c r="A477" s="21">
        <v>37687</v>
      </c>
      <c r="B477" s="22">
        <v>66</v>
      </c>
      <c r="C477" s="23">
        <v>0.870023131</v>
      </c>
      <c r="D477" s="3">
        <v>0.870023131</v>
      </c>
      <c r="E477" s="24">
        <v>0</v>
      </c>
      <c r="F477">
        <v>39.42271458</v>
      </c>
      <c r="G477">
        <v>-77.37075409</v>
      </c>
      <c r="H477" s="25">
        <v>892.5</v>
      </c>
      <c r="I477">
        <f t="shared" si="43"/>
        <v>856.17</v>
      </c>
      <c r="J477">
        <f t="shared" si="44"/>
        <v>1398.794886807535</v>
      </c>
      <c r="K477">
        <f t="shared" si="45"/>
        <v>1610.694886807535</v>
      </c>
      <c r="L477">
        <f t="shared" si="42"/>
        <v>1602.148886807535</v>
      </c>
      <c r="M477">
        <f t="shared" si="46"/>
        <v>1606.421886807535</v>
      </c>
      <c r="N477" s="25">
        <v>1.6</v>
      </c>
      <c r="O477" s="25">
        <v>25.6</v>
      </c>
      <c r="P477">
        <v>38.6</v>
      </c>
      <c r="Q477">
        <f t="shared" si="47"/>
        <v>35.85</v>
      </c>
      <c r="AC477" s="28"/>
      <c r="AD477">
        <v>4215</v>
      </c>
      <c r="AE477">
        <v>314</v>
      </c>
      <c r="AF477">
        <v>178</v>
      </c>
      <c r="AG477">
        <v>43</v>
      </c>
      <c r="AH477">
        <v>23</v>
      </c>
      <c r="AI477">
        <v>53</v>
      </c>
      <c r="AJ477" s="25"/>
      <c r="AK477" s="25"/>
      <c r="AL477" s="25"/>
      <c r="AM477" s="25"/>
      <c r="AN477" s="25"/>
      <c r="AO477" s="25"/>
      <c r="AP477">
        <v>1.181</v>
      </c>
      <c r="AR477">
        <v>213.4002228</v>
      </c>
      <c r="AS477">
        <v>0.072</v>
      </c>
      <c r="AU477">
        <v>-0.8150069714</v>
      </c>
      <c r="AV477">
        <f t="shared" si="48"/>
        <v>0.1849930286</v>
      </c>
      <c r="AW477">
        <v>0.035</v>
      </c>
    </row>
    <row r="478" spans="1:49" ht="12.75">
      <c r="A478" s="21">
        <v>37687</v>
      </c>
      <c r="B478" s="22">
        <v>66</v>
      </c>
      <c r="C478" s="23">
        <v>0.870138884</v>
      </c>
      <c r="D478" s="3">
        <v>0.870138884</v>
      </c>
      <c r="E478" s="24">
        <v>0</v>
      </c>
      <c r="F478">
        <v>39.43018107</v>
      </c>
      <c r="G478">
        <v>-77.36582175</v>
      </c>
      <c r="H478" s="25">
        <v>894.7</v>
      </c>
      <c r="I478">
        <f t="shared" si="43"/>
        <v>858.37</v>
      </c>
      <c r="J478">
        <f t="shared" si="44"/>
        <v>1377.4845609538252</v>
      </c>
      <c r="K478">
        <f t="shared" si="45"/>
        <v>1589.3845609538253</v>
      </c>
      <c r="L478">
        <f t="shared" si="42"/>
        <v>1580.8385609538252</v>
      </c>
      <c r="M478">
        <f t="shared" si="46"/>
        <v>1585.1115609538251</v>
      </c>
      <c r="N478" s="25">
        <v>1.3</v>
      </c>
      <c r="O478" s="25">
        <v>26.8</v>
      </c>
      <c r="P478">
        <v>31.6</v>
      </c>
      <c r="Q478">
        <f t="shared" si="47"/>
        <v>35.1</v>
      </c>
      <c r="AC478" s="28"/>
      <c r="AD478">
        <v>4305</v>
      </c>
      <c r="AE478">
        <v>354</v>
      </c>
      <c r="AF478">
        <v>147</v>
      </c>
      <c r="AG478">
        <v>39</v>
      </c>
      <c r="AH478">
        <v>17</v>
      </c>
      <c r="AI478">
        <v>55</v>
      </c>
      <c r="AJ478" s="25"/>
      <c r="AK478" s="25"/>
      <c r="AL478" s="25"/>
      <c r="AM478" s="25"/>
      <c r="AN478" s="25"/>
      <c r="AO478" s="25"/>
      <c r="AP478">
        <v>1.309</v>
      </c>
      <c r="AR478">
        <v>206.6311646</v>
      </c>
      <c r="AS478">
        <v>0.041</v>
      </c>
      <c r="AU478">
        <v>-0.7689415812</v>
      </c>
      <c r="AV478">
        <f t="shared" si="48"/>
        <v>0.2310584188</v>
      </c>
      <c r="AW478">
        <v>0.034</v>
      </c>
    </row>
    <row r="479" spans="1:49" ht="12.75">
      <c r="A479" s="21">
        <v>37687</v>
      </c>
      <c r="B479" s="22">
        <v>66</v>
      </c>
      <c r="C479" s="23">
        <v>0.870254636</v>
      </c>
      <c r="D479" s="3">
        <v>0.870254636</v>
      </c>
      <c r="E479" s="24">
        <v>0</v>
      </c>
      <c r="F479">
        <v>39.43824498</v>
      </c>
      <c r="G479">
        <v>-77.36419277</v>
      </c>
      <c r="H479" s="25">
        <v>897.4</v>
      </c>
      <c r="I479">
        <f t="shared" si="43"/>
        <v>861.0699999999999</v>
      </c>
      <c r="J479">
        <f t="shared" si="44"/>
        <v>1351.4055036647833</v>
      </c>
      <c r="K479">
        <f t="shared" si="45"/>
        <v>1563.3055036647834</v>
      </c>
      <c r="L479">
        <f t="shared" si="42"/>
        <v>1554.7595036647833</v>
      </c>
      <c r="M479">
        <f t="shared" si="46"/>
        <v>1559.0325036647832</v>
      </c>
      <c r="N479" s="25">
        <v>0.5</v>
      </c>
      <c r="O479" s="25">
        <v>29.7</v>
      </c>
      <c r="P479">
        <v>36.6</v>
      </c>
      <c r="Q479">
        <f t="shared" si="47"/>
        <v>34.1</v>
      </c>
      <c r="S479">
        <v>1.01E-05</v>
      </c>
      <c r="T479">
        <v>6.72E-06</v>
      </c>
      <c r="U479">
        <v>4.88E-06</v>
      </c>
      <c r="V479">
        <v>1.52E-06</v>
      </c>
      <c r="W479">
        <v>6.56E-07</v>
      </c>
      <c r="X479">
        <v>-6.41E-07</v>
      </c>
      <c r="Y479" s="28">
        <v>837.7</v>
      </c>
      <c r="Z479" s="28">
        <v>293.3</v>
      </c>
      <c r="AA479" s="28">
        <v>285</v>
      </c>
      <c r="AB479" s="28">
        <v>10.9</v>
      </c>
      <c r="AC479" s="28"/>
      <c r="AD479">
        <v>4481</v>
      </c>
      <c r="AE479">
        <v>347</v>
      </c>
      <c r="AF479">
        <v>168</v>
      </c>
      <c r="AG479">
        <v>56</v>
      </c>
      <c r="AH479">
        <v>19</v>
      </c>
      <c r="AI479">
        <v>56</v>
      </c>
      <c r="AJ479" s="25"/>
      <c r="AK479" s="25"/>
      <c r="AL479" s="25"/>
      <c r="AM479" s="25"/>
      <c r="AN479" s="25"/>
      <c r="AO479" s="25"/>
      <c r="AP479">
        <v>1.2</v>
      </c>
      <c r="AR479">
        <v>211.5035248</v>
      </c>
      <c r="AS479">
        <v>0.051</v>
      </c>
      <c r="AU479">
        <v>-0.6603292823</v>
      </c>
      <c r="AV479">
        <f t="shared" si="48"/>
        <v>0.3396707177</v>
      </c>
      <c r="AW479">
        <v>0.034</v>
      </c>
    </row>
    <row r="480" spans="1:49" ht="12.75">
      <c r="A480" s="21">
        <v>37687</v>
      </c>
      <c r="B480" s="22">
        <v>66</v>
      </c>
      <c r="C480" s="23">
        <v>0.870370388</v>
      </c>
      <c r="D480" s="3">
        <v>0.870370388</v>
      </c>
      <c r="E480" s="24">
        <v>0</v>
      </c>
      <c r="F480">
        <v>39.44587979</v>
      </c>
      <c r="G480">
        <v>-77.36621025</v>
      </c>
      <c r="H480" s="25">
        <v>899.9</v>
      </c>
      <c r="I480">
        <f t="shared" si="43"/>
        <v>863.5699999999999</v>
      </c>
      <c r="J480">
        <f t="shared" si="44"/>
        <v>1327.33103830301</v>
      </c>
      <c r="K480">
        <f t="shared" si="45"/>
        <v>1539.23103830301</v>
      </c>
      <c r="L480">
        <f t="shared" si="42"/>
        <v>1530.68503830301</v>
      </c>
      <c r="M480">
        <f t="shared" si="46"/>
        <v>1534.9580383030102</v>
      </c>
      <c r="N480" s="25">
        <v>0.5</v>
      </c>
      <c r="O480" s="25">
        <v>32.1</v>
      </c>
      <c r="P480">
        <v>29.7</v>
      </c>
      <c r="Q480">
        <f t="shared" si="47"/>
        <v>33.15</v>
      </c>
      <c r="AC480" s="28"/>
      <c r="AD480">
        <v>4749</v>
      </c>
      <c r="AE480">
        <v>363</v>
      </c>
      <c r="AF480">
        <v>169</v>
      </c>
      <c r="AG480">
        <v>47</v>
      </c>
      <c r="AH480">
        <v>23</v>
      </c>
      <c r="AI480">
        <v>43</v>
      </c>
      <c r="AJ480" s="25"/>
      <c r="AK480" s="25"/>
      <c r="AL480" s="25"/>
      <c r="AM480" s="25"/>
      <c r="AN480" s="25"/>
      <c r="AO480" s="25"/>
      <c r="AP480">
        <v>1.18</v>
      </c>
      <c r="AR480">
        <v>216.6869659</v>
      </c>
      <c r="AS480">
        <v>0.052</v>
      </c>
      <c r="AU480">
        <v>-0.7177802324</v>
      </c>
      <c r="AV480">
        <f t="shared" si="48"/>
        <v>0.2822197676</v>
      </c>
      <c r="AW480">
        <v>0.04</v>
      </c>
    </row>
    <row r="481" spans="1:49" ht="12.75">
      <c r="A481" s="21">
        <v>37687</v>
      </c>
      <c r="B481" s="22">
        <v>66</v>
      </c>
      <c r="C481" s="23">
        <v>0.87048614</v>
      </c>
      <c r="D481" s="3">
        <v>0.87048614</v>
      </c>
      <c r="E481" s="24">
        <v>0</v>
      </c>
      <c r="F481">
        <v>39.45196253</v>
      </c>
      <c r="G481">
        <v>-77.37133322</v>
      </c>
      <c r="H481" s="25">
        <v>903.2</v>
      </c>
      <c r="I481">
        <f t="shared" si="43"/>
        <v>866.87</v>
      </c>
      <c r="J481">
        <f t="shared" si="44"/>
        <v>1295.6592406710668</v>
      </c>
      <c r="K481">
        <f t="shared" si="45"/>
        <v>1507.5592406710668</v>
      </c>
      <c r="L481">
        <f t="shared" si="42"/>
        <v>1499.0132406710668</v>
      </c>
      <c r="M481">
        <f t="shared" si="46"/>
        <v>1503.286240671067</v>
      </c>
      <c r="N481" s="25">
        <v>0</v>
      </c>
      <c r="O481" s="25">
        <v>34.4</v>
      </c>
      <c r="P481">
        <v>34.1</v>
      </c>
      <c r="Q481">
        <f t="shared" si="47"/>
        <v>31.9</v>
      </c>
      <c r="AC481">
        <v>988</v>
      </c>
      <c r="AD481">
        <v>4702</v>
      </c>
      <c r="AE481">
        <v>363</v>
      </c>
      <c r="AF481">
        <v>191</v>
      </c>
      <c r="AG481">
        <v>44</v>
      </c>
      <c r="AH481">
        <v>18</v>
      </c>
      <c r="AI481">
        <v>64</v>
      </c>
      <c r="AJ481" s="25"/>
      <c r="AK481" s="25"/>
      <c r="AL481" s="25"/>
      <c r="AM481" s="25"/>
      <c r="AN481" s="25"/>
      <c r="AO481" s="25"/>
      <c r="AP481">
        <v>1.279</v>
      </c>
      <c r="AR481">
        <v>210.163208</v>
      </c>
      <c r="AS481">
        <v>0.061</v>
      </c>
      <c r="AU481">
        <v>-0.7268856168</v>
      </c>
      <c r="AV481">
        <f t="shared" si="48"/>
        <v>0.27311438320000003</v>
      </c>
      <c r="AW481">
        <v>0.039</v>
      </c>
    </row>
    <row r="482" spans="1:49" ht="12.75">
      <c r="A482" s="21">
        <v>37687</v>
      </c>
      <c r="B482" s="22">
        <v>66</v>
      </c>
      <c r="C482" s="23">
        <v>0.870601833</v>
      </c>
      <c r="D482" s="3">
        <v>0.870601833</v>
      </c>
      <c r="E482" s="24">
        <v>0</v>
      </c>
      <c r="F482">
        <v>39.45621972</v>
      </c>
      <c r="G482">
        <v>-77.37807256</v>
      </c>
      <c r="H482" s="25">
        <v>905.7</v>
      </c>
      <c r="I482">
        <f t="shared" si="43"/>
        <v>869.37</v>
      </c>
      <c r="J482">
        <f t="shared" si="44"/>
        <v>1271.7456195390623</v>
      </c>
      <c r="K482">
        <f t="shared" si="45"/>
        <v>1483.6456195390624</v>
      </c>
      <c r="L482">
        <f t="shared" si="42"/>
        <v>1475.0996195390624</v>
      </c>
      <c r="M482">
        <f t="shared" si="46"/>
        <v>1479.3726195390623</v>
      </c>
      <c r="N482" s="25">
        <v>-0.4</v>
      </c>
      <c r="O482" s="25">
        <v>36.6</v>
      </c>
      <c r="P482">
        <v>29.6</v>
      </c>
      <c r="Q482">
        <f t="shared" si="47"/>
        <v>31.85</v>
      </c>
      <c r="S482">
        <v>1.05E-05</v>
      </c>
      <c r="T482">
        <v>6.6E-06</v>
      </c>
      <c r="U482">
        <v>4.67E-06</v>
      </c>
      <c r="V482">
        <v>1.47E-06</v>
      </c>
      <c r="W482">
        <v>5.28E-07</v>
      </c>
      <c r="X482">
        <v>-5.21E-07</v>
      </c>
      <c r="Y482" s="28">
        <v>845.4</v>
      </c>
      <c r="Z482" s="28">
        <v>293.3</v>
      </c>
      <c r="AA482" s="28">
        <v>285.1</v>
      </c>
      <c r="AB482" s="28">
        <v>10.2</v>
      </c>
      <c r="AC482" s="28"/>
      <c r="AD482">
        <v>4849</v>
      </c>
      <c r="AE482">
        <v>407</v>
      </c>
      <c r="AF482">
        <v>177</v>
      </c>
      <c r="AG482">
        <v>49</v>
      </c>
      <c r="AH482">
        <v>17</v>
      </c>
      <c r="AI482">
        <v>52</v>
      </c>
      <c r="AJ482" s="25"/>
      <c r="AK482" s="25"/>
      <c r="AL482" s="25"/>
      <c r="AM482" s="25"/>
      <c r="AN482" s="25"/>
      <c r="AO482" s="25"/>
      <c r="AP482">
        <v>1.259</v>
      </c>
      <c r="AR482">
        <v>200.8764648</v>
      </c>
      <c r="AS482">
        <v>0.061</v>
      </c>
      <c r="AU482">
        <v>-0.7385045886</v>
      </c>
      <c r="AV482">
        <f t="shared" si="48"/>
        <v>0.2614954114</v>
      </c>
      <c r="AW482">
        <v>0.036</v>
      </c>
    </row>
    <row r="483" spans="1:49" ht="12.75">
      <c r="A483" s="21">
        <v>37687</v>
      </c>
      <c r="B483" s="22">
        <v>66</v>
      </c>
      <c r="C483" s="23">
        <v>0.870717585</v>
      </c>
      <c r="D483" s="3">
        <v>0.870717585</v>
      </c>
      <c r="E483" s="24">
        <v>0</v>
      </c>
      <c r="F483">
        <v>39.45822475</v>
      </c>
      <c r="G483">
        <v>-77.38578349</v>
      </c>
      <c r="H483" s="25">
        <v>907.1</v>
      </c>
      <c r="I483">
        <f t="shared" si="43"/>
        <v>870.77</v>
      </c>
      <c r="J483">
        <f t="shared" si="44"/>
        <v>1258.384011359147</v>
      </c>
      <c r="K483">
        <f t="shared" si="45"/>
        <v>1470.2840113591471</v>
      </c>
      <c r="L483">
        <f t="shared" si="42"/>
        <v>1461.738011359147</v>
      </c>
      <c r="M483">
        <f t="shared" si="46"/>
        <v>1466.0110113591472</v>
      </c>
      <c r="N483" s="25">
        <v>-0.1</v>
      </c>
      <c r="O483" s="25">
        <v>37.8</v>
      </c>
      <c r="P483">
        <v>34.6</v>
      </c>
      <c r="Q483">
        <f t="shared" si="47"/>
        <v>32.1</v>
      </c>
      <c r="AC483" s="28"/>
      <c r="AD483">
        <v>4718</v>
      </c>
      <c r="AE483">
        <v>398</v>
      </c>
      <c r="AF483">
        <v>157</v>
      </c>
      <c r="AG483">
        <v>58</v>
      </c>
      <c r="AH483">
        <v>14</v>
      </c>
      <c r="AI483">
        <v>43</v>
      </c>
      <c r="AJ483" s="25"/>
      <c r="AK483" s="25"/>
      <c r="AL483" s="25"/>
      <c r="AM483" s="25"/>
      <c r="AN483" s="25"/>
      <c r="AO483" s="25"/>
      <c r="AP483">
        <v>1.161</v>
      </c>
      <c r="AR483">
        <v>202.7619019</v>
      </c>
      <c r="AS483">
        <v>0.052</v>
      </c>
      <c r="AU483">
        <v>-0.8023138046</v>
      </c>
      <c r="AV483">
        <f t="shared" si="48"/>
        <v>0.1976861954</v>
      </c>
      <c r="AW483">
        <v>0.035</v>
      </c>
    </row>
    <row r="484" spans="1:49" ht="12.75">
      <c r="A484" s="21">
        <v>37687</v>
      </c>
      <c r="B484" s="22">
        <v>66</v>
      </c>
      <c r="C484" s="23">
        <v>0.870833337</v>
      </c>
      <c r="D484" s="3">
        <v>0.870833337</v>
      </c>
      <c r="E484" s="24">
        <v>0</v>
      </c>
      <c r="F484">
        <v>39.45770875</v>
      </c>
      <c r="G484">
        <v>-77.39320259</v>
      </c>
      <c r="H484" s="25">
        <v>909</v>
      </c>
      <c r="I484">
        <f t="shared" si="43"/>
        <v>872.67</v>
      </c>
      <c r="J484">
        <f t="shared" si="44"/>
        <v>1240.2847204711045</v>
      </c>
      <c r="K484">
        <f t="shared" si="45"/>
        <v>1452.1847204711046</v>
      </c>
      <c r="L484">
        <f t="shared" si="42"/>
        <v>1443.6387204711045</v>
      </c>
      <c r="M484">
        <f t="shared" si="46"/>
        <v>1447.9117204711047</v>
      </c>
      <c r="N484" s="25">
        <v>0</v>
      </c>
      <c r="O484" s="25">
        <v>38.4</v>
      </c>
      <c r="P484">
        <v>28.6</v>
      </c>
      <c r="Q484">
        <f t="shared" si="47"/>
        <v>31.6</v>
      </c>
      <c r="AC484" s="28"/>
      <c r="AD484">
        <v>5021</v>
      </c>
      <c r="AE484">
        <v>414</v>
      </c>
      <c r="AF484">
        <v>144</v>
      </c>
      <c r="AG484">
        <v>52</v>
      </c>
      <c r="AH484">
        <v>13</v>
      </c>
      <c r="AI484">
        <v>64</v>
      </c>
      <c r="AJ484" s="25"/>
      <c r="AK484" s="25"/>
      <c r="AL484" s="25"/>
      <c r="AM484" s="25"/>
      <c r="AN484" s="25"/>
      <c r="AO484" s="25"/>
      <c r="AP484">
        <v>1.188</v>
      </c>
      <c r="AR484">
        <v>206.0340424</v>
      </c>
      <c r="AS484">
        <v>0.041</v>
      </c>
      <c r="AU484">
        <v>-0.795804441</v>
      </c>
      <c r="AV484">
        <f t="shared" si="48"/>
        <v>0.20419555899999997</v>
      </c>
      <c r="AW484">
        <v>0.033</v>
      </c>
    </row>
    <row r="485" spans="1:49" ht="12.75">
      <c r="A485" s="21">
        <v>37687</v>
      </c>
      <c r="B485" s="22">
        <v>66</v>
      </c>
      <c r="C485" s="23">
        <v>0.87094909</v>
      </c>
      <c r="D485" s="3">
        <v>0.87094909</v>
      </c>
      <c r="E485" s="24">
        <v>0</v>
      </c>
      <c r="F485">
        <v>39.45461148</v>
      </c>
      <c r="G485">
        <v>-77.39920689</v>
      </c>
      <c r="H485" s="25">
        <v>912.8</v>
      </c>
      <c r="I485">
        <f t="shared" si="43"/>
        <v>876.4699999999999</v>
      </c>
      <c r="J485">
        <f t="shared" si="44"/>
        <v>1204.2040581369738</v>
      </c>
      <c r="K485">
        <f t="shared" si="45"/>
        <v>1416.104058136974</v>
      </c>
      <c r="L485">
        <f t="shared" si="42"/>
        <v>1407.5580581369738</v>
      </c>
      <c r="M485">
        <f t="shared" si="46"/>
        <v>1411.8310581369738</v>
      </c>
      <c r="N485" s="25">
        <v>-0.1</v>
      </c>
      <c r="O485" s="25">
        <v>39.8</v>
      </c>
      <c r="P485">
        <v>33.7</v>
      </c>
      <c r="Q485">
        <f t="shared" si="47"/>
        <v>31.150000000000002</v>
      </c>
      <c r="S485">
        <v>9.28E-06</v>
      </c>
      <c r="T485">
        <v>6.67E-06</v>
      </c>
      <c r="U485">
        <v>4.3E-06</v>
      </c>
      <c r="V485">
        <v>1.3E-06</v>
      </c>
      <c r="W485">
        <v>5.26E-07</v>
      </c>
      <c r="X485">
        <v>-6.16E-07</v>
      </c>
      <c r="Y485" s="28">
        <v>852.9</v>
      </c>
      <c r="Z485" s="28">
        <v>293.3</v>
      </c>
      <c r="AA485" s="28">
        <v>285.1</v>
      </c>
      <c r="AB485" s="28">
        <v>10.2</v>
      </c>
      <c r="AC485" s="28"/>
      <c r="AD485">
        <v>5170</v>
      </c>
      <c r="AE485">
        <v>402</v>
      </c>
      <c r="AF485">
        <v>165</v>
      </c>
      <c r="AG485">
        <v>41</v>
      </c>
      <c r="AH485">
        <v>16</v>
      </c>
      <c r="AI485">
        <v>46</v>
      </c>
      <c r="AJ485" s="25"/>
      <c r="AK485" s="25"/>
      <c r="AL485" s="25"/>
      <c r="AM485" s="25"/>
      <c r="AN485" s="25"/>
      <c r="AO485" s="25"/>
      <c r="AP485">
        <v>1.221</v>
      </c>
      <c r="AR485">
        <v>197.1766205</v>
      </c>
      <c r="AS485">
        <v>0.032</v>
      </c>
      <c r="AU485">
        <v>-0.8714643717</v>
      </c>
      <c r="AV485">
        <f t="shared" si="48"/>
        <v>0.12853562829999998</v>
      </c>
      <c r="AW485">
        <v>0.035</v>
      </c>
    </row>
    <row r="486" spans="1:49" ht="12.75">
      <c r="A486" s="21">
        <v>37687</v>
      </c>
      <c r="B486" s="22">
        <v>66</v>
      </c>
      <c r="C486" s="23">
        <v>0.871064842</v>
      </c>
      <c r="D486" s="3">
        <v>0.871064842</v>
      </c>
      <c r="E486" s="24">
        <v>0</v>
      </c>
      <c r="F486">
        <v>39.44914453</v>
      </c>
      <c r="G486">
        <v>-77.40167704</v>
      </c>
      <c r="H486" s="25">
        <v>915.8</v>
      </c>
      <c r="I486">
        <f t="shared" si="43"/>
        <v>879.4699999999999</v>
      </c>
      <c r="J486">
        <f t="shared" si="44"/>
        <v>1175.829650862618</v>
      </c>
      <c r="K486">
        <f t="shared" si="45"/>
        <v>1387.7296508626182</v>
      </c>
      <c r="L486">
        <f t="shared" si="42"/>
        <v>1379.1836508626182</v>
      </c>
      <c r="M486">
        <f t="shared" si="46"/>
        <v>1383.456650862618</v>
      </c>
      <c r="N486" s="25">
        <v>-0.1</v>
      </c>
      <c r="O486" s="25">
        <v>41.1</v>
      </c>
      <c r="P486">
        <v>27.8</v>
      </c>
      <c r="Q486">
        <f t="shared" si="47"/>
        <v>30.75</v>
      </c>
      <c r="AC486" s="28"/>
      <c r="AD486">
        <v>5289</v>
      </c>
      <c r="AE486">
        <v>431</v>
      </c>
      <c r="AF486">
        <v>181</v>
      </c>
      <c r="AG486">
        <v>60</v>
      </c>
      <c r="AH486">
        <v>16</v>
      </c>
      <c r="AI486">
        <v>56</v>
      </c>
      <c r="AJ486" s="25"/>
      <c r="AK486" s="25"/>
      <c r="AL486" s="25"/>
      <c r="AM486" s="25"/>
      <c r="AN486" s="25"/>
      <c r="AO486" s="25"/>
      <c r="AP486">
        <v>1.269</v>
      </c>
      <c r="AR486">
        <v>201.022522</v>
      </c>
      <c r="AS486">
        <v>0.051</v>
      </c>
      <c r="AU486">
        <v>-0.8948534131</v>
      </c>
      <c r="AV486">
        <f t="shared" si="48"/>
        <v>0.1051465869</v>
      </c>
      <c r="AW486">
        <v>0.04</v>
      </c>
    </row>
    <row r="487" spans="1:49" ht="12.75">
      <c r="A487" s="21">
        <v>37687</v>
      </c>
      <c r="B487" s="22">
        <v>66</v>
      </c>
      <c r="C487" s="23">
        <v>0.871180534</v>
      </c>
      <c r="D487" s="3">
        <v>0.871180534</v>
      </c>
      <c r="E487" s="24">
        <v>0</v>
      </c>
      <c r="F487">
        <v>39.44335264</v>
      </c>
      <c r="G487">
        <v>-77.40164287</v>
      </c>
      <c r="H487" s="25">
        <v>919.1</v>
      </c>
      <c r="I487">
        <f t="shared" si="43"/>
        <v>882.77</v>
      </c>
      <c r="J487">
        <f t="shared" si="44"/>
        <v>1144.7293789824898</v>
      </c>
      <c r="K487">
        <f t="shared" si="45"/>
        <v>1356.62937898249</v>
      </c>
      <c r="L487">
        <f t="shared" si="42"/>
        <v>1348.0833789824899</v>
      </c>
      <c r="M487">
        <f t="shared" si="46"/>
        <v>1352.3563789824898</v>
      </c>
      <c r="N487" s="25">
        <v>-0.3</v>
      </c>
      <c r="O487" s="25">
        <v>42.1</v>
      </c>
      <c r="P487">
        <v>32.8</v>
      </c>
      <c r="Q487">
        <f t="shared" si="47"/>
        <v>30.299999999999997</v>
      </c>
      <c r="AC487">
        <v>746</v>
      </c>
      <c r="AD487">
        <v>5746</v>
      </c>
      <c r="AE487">
        <v>418</v>
      </c>
      <c r="AF487">
        <v>190</v>
      </c>
      <c r="AG487">
        <v>51</v>
      </c>
      <c r="AH487">
        <v>18</v>
      </c>
      <c r="AI487">
        <v>52</v>
      </c>
      <c r="AJ487" s="25"/>
      <c r="AK487" s="25"/>
      <c r="AL487" s="25"/>
      <c r="AM487" s="25"/>
      <c r="AN487" s="25"/>
      <c r="AO487" s="25"/>
      <c r="AP487">
        <v>1.169</v>
      </c>
      <c r="AR487">
        <v>201.8851776</v>
      </c>
      <c r="AS487">
        <v>0.061</v>
      </c>
      <c r="AU487">
        <v>-0.8817502856</v>
      </c>
      <c r="AV487">
        <f t="shared" si="48"/>
        <v>0.11824971439999998</v>
      </c>
      <c r="AW487">
        <v>0.041</v>
      </c>
    </row>
    <row r="488" spans="1:49" ht="12.75">
      <c r="A488" s="21">
        <v>37687</v>
      </c>
      <c r="B488" s="22">
        <v>66</v>
      </c>
      <c r="C488" s="23">
        <v>0.871296287</v>
      </c>
      <c r="D488" s="3">
        <v>0.871296287</v>
      </c>
      <c r="E488" s="24">
        <v>0</v>
      </c>
      <c r="F488">
        <v>39.43760102</v>
      </c>
      <c r="G488">
        <v>-77.39928859</v>
      </c>
      <c r="H488" s="25">
        <v>920.8</v>
      </c>
      <c r="I488">
        <f t="shared" si="43"/>
        <v>884.4699999999999</v>
      </c>
      <c r="J488">
        <f t="shared" si="44"/>
        <v>1128.7533692874724</v>
      </c>
      <c r="K488">
        <f t="shared" si="45"/>
        <v>1340.6533692874725</v>
      </c>
      <c r="L488">
        <f t="shared" si="42"/>
        <v>1332.1073692874725</v>
      </c>
      <c r="M488">
        <f t="shared" si="46"/>
        <v>1336.3803692874726</v>
      </c>
      <c r="N488" s="25">
        <v>-0.4</v>
      </c>
      <c r="O488" s="25">
        <v>43.1</v>
      </c>
      <c r="P488">
        <v>27.7</v>
      </c>
      <c r="Q488">
        <f t="shared" si="47"/>
        <v>30.25</v>
      </c>
      <c r="S488">
        <v>8.5E-06</v>
      </c>
      <c r="T488">
        <v>6.22E-06</v>
      </c>
      <c r="U488">
        <v>4.14E-06</v>
      </c>
      <c r="V488">
        <v>1.18E-06</v>
      </c>
      <c r="W488">
        <v>4.76E-07</v>
      </c>
      <c r="X488">
        <v>-6.42E-07</v>
      </c>
      <c r="Y488" s="28">
        <v>861.8</v>
      </c>
      <c r="Z488" s="28">
        <v>293.3</v>
      </c>
      <c r="AA488" s="28">
        <v>285.1</v>
      </c>
      <c r="AB488" s="28">
        <v>10.3</v>
      </c>
      <c r="AC488" s="28"/>
      <c r="AD488">
        <v>5648</v>
      </c>
      <c r="AE488">
        <v>422</v>
      </c>
      <c r="AF488">
        <v>188</v>
      </c>
      <c r="AG488">
        <v>49</v>
      </c>
      <c r="AH488">
        <v>14</v>
      </c>
      <c r="AI488">
        <v>51</v>
      </c>
      <c r="AJ488" s="25"/>
      <c r="AK488" s="25"/>
      <c r="AL488" s="25"/>
      <c r="AM488" s="25"/>
      <c r="AN488" s="25"/>
      <c r="AO488" s="25"/>
      <c r="AP488">
        <v>1.249</v>
      </c>
      <c r="AR488">
        <v>202.9838409</v>
      </c>
      <c r="AS488">
        <v>0.041</v>
      </c>
      <c r="AU488">
        <v>-0.893369019</v>
      </c>
      <c r="AV488">
        <f t="shared" si="48"/>
        <v>0.10663098100000001</v>
      </c>
      <c r="AW488">
        <v>0.035</v>
      </c>
    </row>
    <row r="489" spans="1:49" ht="12.75">
      <c r="A489" s="21">
        <v>37687</v>
      </c>
      <c r="B489" s="22">
        <v>66</v>
      </c>
      <c r="C489" s="23">
        <v>0.871412039</v>
      </c>
      <c r="D489" s="3">
        <v>0.871412039</v>
      </c>
      <c r="E489" s="24">
        <v>0</v>
      </c>
      <c r="F489">
        <v>39.43243446</v>
      </c>
      <c r="G489">
        <v>-77.39489198</v>
      </c>
      <c r="H489" s="25">
        <v>922.2</v>
      </c>
      <c r="I489">
        <f t="shared" si="43"/>
        <v>885.87</v>
      </c>
      <c r="J489">
        <f t="shared" si="44"/>
        <v>1115.6196951409777</v>
      </c>
      <c r="K489">
        <f t="shared" si="45"/>
        <v>1327.5196951409778</v>
      </c>
      <c r="L489">
        <f t="shared" si="42"/>
        <v>1318.9736951409777</v>
      </c>
      <c r="M489">
        <f t="shared" si="46"/>
        <v>1323.2466951409779</v>
      </c>
      <c r="N489" s="25">
        <v>-0.5</v>
      </c>
      <c r="O489" s="25">
        <v>43.8</v>
      </c>
      <c r="P489">
        <v>34.6</v>
      </c>
      <c r="Q489">
        <f t="shared" si="47"/>
        <v>31.15</v>
      </c>
      <c r="AC489" s="28"/>
      <c r="AD489">
        <v>5477</v>
      </c>
      <c r="AE489">
        <v>444</v>
      </c>
      <c r="AF489">
        <v>150</v>
      </c>
      <c r="AG489">
        <v>56</v>
      </c>
      <c r="AH489">
        <v>20</v>
      </c>
      <c r="AI489">
        <v>46</v>
      </c>
      <c r="AJ489" s="25"/>
      <c r="AK489" s="25"/>
      <c r="AL489" s="25"/>
      <c r="AM489" s="25"/>
      <c r="AN489" s="25"/>
      <c r="AO489" s="25"/>
      <c r="AP489">
        <v>1.169</v>
      </c>
      <c r="AR489">
        <v>207.7395935</v>
      </c>
      <c r="AS489">
        <v>0.061</v>
      </c>
      <c r="AU489">
        <v>-0.8797963262</v>
      </c>
      <c r="AV489">
        <f t="shared" si="48"/>
        <v>0.12020367379999997</v>
      </c>
      <c r="AW489">
        <v>0.034</v>
      </c>
    </row>
    <row r="490" spans="1:49" ht="12.75">
      <c r="A490" s="21">
        <v>37687</v>
      </c>
      <c r="B490" s="22">
        <v>66</v>
      </c>
      <c r="C490" s="23">
        <v>0.871527791</v>
      </c>
      <c r="D490" s="3">
        <v>0.871527791</v>
      </c>
      <c r="E490" s="24">
        <v>0</v>
      </c>
      <c r="F490">
        <v>39.42840088</v>
      </c>
      <c r="G490">
        <v>-77.38850662</v>
      </c>
      <c r="H490" s="25">
        <v>924.2</v>
      </c>
      <c r="I490">
        <f t="shared" si="43"/>
        <v>887.87</v>
      </c>
      <c r="J490">
        <f t="shared" si="44"/>
        <v>1096.8932642295701</v>
      </c>
      <c r="K490">
        <f t="shared" si="45"/>
        <v>1308.7932642295702</v>
      </c>
      <c r="L490">
        <f t="shared" si="42"/>
        <v>1300.2472642295702</v>
      </c>
      <c r="M490">
        <f t="shared" si="46"/>
        <v>1304.5202642295703</v>
      </c>
      <c r="N490" s="25">
        <v>-0.5</v>
      </c>
      <c r="O490" s="25">
        <v>44.4</v>
      </c>
      <c r="P490">
        <v>29.1</v>
      </c>
      <c r="Q490">
        <f t="shared" si="47"/>
        <v>31.85</v>
      </c>
      <c r="AC490" s="28"/>
      <c r="AD490">
        <v>6406</v>
      </c>
      <c r="AE490">
        <v>471</v>
      </c>
      <c r="AF490">
        <v>210</v>
      </c>
      <c r="AG490">
        <v>60</v>
      </c>
      <c r="AH490">
        <v>23</v>
      </c>
      <c r="AI490">
        <v>50</v>
      </c>
      <c r="AJ490" s="25"/>
      <c r="AK490" s="25"/>
      <c r="AL490" s="25"/>
      <c r="AM490" s="25"/>
      <c r="AN490" s="25"/>
      <c r="AO490" s="25"/>
      <c r="AP490">
        <v>1.199</v>
      </c>
      <c r="AR490">
        <v>208.5392761</v>
      </c>
      <c r="AS490">
        <v>0.041</v>
      </c>
      <c r="AU490">
        <v>-0.9328535199</v>
      </c>
      <c r="AV490">
        <f t="shared" si="48"/>
        <v>0.06714648010000002</v>
      </c>
      <c r="AW490">
        <v>0.033</v>
      </c>
    </row>
    <row r="491" spans="1:49" ht="12.75">
      <c r="A491" s="21">
        <v>37687</v>
      </c>
      <c r="B491" s="22">
        <v>66</v>
      </c>
      <c r="C491" s="23">
        <v>0.871643543</v>
      </c>
      <c r="D491" s="3">
        <v>0.871643543</v>
      </c>
      <c r="E491" s="24">
        <v>0</v>
      </c>
      <c r="F491">
        <v>39.42578837</v>
      </c>
      <c r="G491">
        <v>-77.38066438</v>
      </c>
      <c r="H491" s="25">
        <v>925.9</v>
      </c>
      <c r="I491">
        <f t="shared" si="43"/>
        <v>889.5699999999999</v>
      </c>
      <c r="J491">
        <f t="shared" si="44"/>
        <v>1081.0089343654074</v>
      </c>
      <c r="K491">
        <f t="shared" si="45"/>
        <v>1292.9089343654075</v>
      </c>
      <c r="L491">
        <f t="shared" si="42"/>
        <v>1284.3629343654075</v>
      </c>
      <c r="M491">
        <f t="shared" si="46"/>
        <v>1288.6359343654076</v>
      </c>
      <c r="N491" s="25">
        <v>0.2</v>
      </c>
      <c r="O491" s="25">
        <v>44</v>
      </c>
      <c r="P491">
        <v>33.8</v>
      </c>
      <c r="Q491">
        <f t="shared" si="47"/>
        <v>31.45</v>
      </c>
      <c r="S491">
        <v>8.42E-06</v>
      </c>
      <c r="T491">
        <v>5.59E-06</v>
      </c>
      <c r="U491">
        <v>4.13E-06</v>
      </c>
      <c r="V491">
        <v>1.09E-06</v>
      </c>
      <c r="W491">
        <v>3.62E-07</v>
      </c>
      <c r="X491">
        <v>-6.1E-07</v>
      </c>
      <c r="Y491" s="28">
        <v>868</v>
      </c>
      <c r="Z491" s="28">
        <v>293.3</v>
      </c>
      <c r="AA491" s="28">
        <v>285.2</v>
      </c>
      <c r="AB491" s="28">
        <v>10.3</v>
      </c>
      <c r="AC491" s="28"/>
      <c r="AD491">
        <v>4491</v>
      </c>
      <c r="AE491">
        <v>337</v>
      </c>
      <c r="AF491">
        <v>122</v>
      </c>
      <c r="AG491">
        <v>51</v>
      </c>
      <c r="AH491">
        <v>16</v>
      </c>
      <c r="AI491">
        <v>57</v>
      </c>
      <c r="AJ491" s="25"/>
      <c r="AK491" s="25"/>
      <c r="AL491" s="25"/>
      <c r="AM491" s="25"/>
      <c r="AN491" s="25"/>
      <c r="AO491" s="25"/>
      <c r="AP491">
        <v>1.269</v>
      </c>
      <c r="AR491">
        <v>200.4577179</v>
      </c>
      <c r="AS491">
        <v>0.041</v>
      </c>
      <c r="AU491">
        <v>-0.8980090022</v>
      </c>
      <c r="AV491">
        <f t="shared" si="48"/>
        <v>0.10199099779999998</v>
      </c>
      <c r="AW491">
        <v>0.035</v>
      </c>
    </row>
    <row r="492" spans="1:49" ht="12.75">
      <c r="A492" s="21">
        <v>37687</v>
      </c>
      <c r="B492" s="22">
        <v>66</v>
      </c>
      <c r="C492" s="23">
        <v>0.871759236</v>
      </c>
      <c r="D492" s="3">
        <v>0.871759236</v>
      </c>
      <c r="E492" s="24">
        <v>0</v>
      </c>
      <c r="F492">
        <v>39.42507682</v>
      </c>
      <c r="G492">
        <v>-77.37198194</v>
      </c>
      <c r="H492" s="25">
        <v>927</v>
      </c>
      <c r="I492">
        <f t="shared" si="43"/>
        <v>890.67</v>
      </c>
      <c r="J492">
        <f t="shared" si="44"/>
        <v>1070.7470060055487</v>
      </c>
      <c r="K492">
        <f t="shared" si="45"/>
        <v>1282.6470060055487</v>
      </c>
      <c r="L492">
        <f t="shared" si="42"/>
        <v>1274.1010060055487</v>
      </c>
      <c r="M492">
        <f t="shared" si="46"/>
        <v>1278.3740060055488</v>
      </c>
      <c r="N492" s="25">
        <v>-0.9</v>
      </c>
      <c r="O492" s="25">
        <v>44.3</v>
      </c>
      <c r="P492">
        <v>27.9</v>
      </c>
      <c r="Q492">
        <f t="shared" si="47"/>
        <v>30.849999999999998</v>
      </c>
      <c r="AC492" s="28"/>
      <c r="AD492">
        <v>3379</v>
      </c>
      <c r="AE492">
        <v>300</v>
      </c>
      <c r="AF492">
        <v>149</v>
      </c>
      <c r="AG492">
        <v>42</v>
      </c>
      <c r="AH492">
        <v>25</v>
      </c>
      <c r="AI492">
        <v>48</v>
      </c>
      <c r="AJ492" s="25"/>
      <c r="AK492" s="25"/>
      <c r="AL492" s="25"/>
      <c r="AM492" s="25"/>
      <c r="AN492" s="25"/>
      <c r="AO492" s="25"/>
      <c r="AP492">
        <v>1.23</v>
      </c>
      <c r="AR492">
        <v>197.543869</v>
      </c>
      <c r="AS492">
        <v>0.052</v>
      </c>
      <c r="AU492">
        <v>-0.8546903133</v>
      </c>
      <c r="AV492">
        <f t="shared" si="48"/>
        <v>0.1453096867</v>
      </c>
      <c r="AW492">
        <v>0.039</v>
      </c>
    </row>
    <row r="493" spans="1:49" ht="12.75">
      <c r="A493" s="21">
        <v>37687</v>
      </c>
      <c r="B493" s="22">
        <v>66</v>
      </c>
      <c r="C493" s="23">
        <v>0.871874988</v>
      </c>
      <c r="D493" s="3">
        <v>0.871874988</v>
      </c>
      <c r="E493" s="24">
        <v>0</v>
      </c>
      <c r="F493">
        <v>39.42648342</v>
      </c>
      <c r="G493">
        <v>-77.3630229</v>
      </c>
      <c r="H493" s="25">
        <v>927.8</v>
      </c>
      <c r="I493">
        <f t="shared" si="43"/>
        <v>891.4699999999999</v>
      </c>
      <c r="J493">
        <f t="shared" si="44"/>
        <v>1063.2917426212791</v>
      </c>
      <c r="K493">
        <f t="shared" si="45"/>
        <v>1275.1917426212792</v>
      </c>
      <c r="L493">
        <f t="shared" si="42"/>
        <v>1266.6457426212792</v>
      </c>
      <c r="M493">
        <f t="shared" si="46"/>
        <v>1270.9187426212793</v>
      </c>
      <c r="N493" s="25">
        <v>-1.6</v>
      </c>
      <c r="O493" s="25">
        <v>45.6</v>
      </c>
      <c r="P493">
        <v>35.8</v>
      </c>
      <c r="Q493">
        <f t="shared" si="47"/>
        <v>31.849999999999998</v>
      </c>
      <c r="AC493">
        <v>2446</v>
      </c>
      <c r="AD493">
        <v>3383</v>
      </c>
      <c r="AE493">
        <v>276</v>
      </c>
      <c r="AF493">
        <v>128</v>
      </c>
      <c r="AG493">
        <v>27</v>
      </c>
      <c r="AH493">
        <v>17</v>
      </c>
      <c r="AI493">
        <v>49</v>
      </c>
      <c r="AJ493" s="25"/>
      <c r="AK493" s="25"/>
      <c r="AL493" s="25"/>
      <c r="AM493" s="25"/>
      <c r="AN493" s="25"/>
      <c r="AO493" s="25"/>
      <c r="AP493">
        <v>1.119</v>
      </c>
      <c r="AR493">
        <v>200.2160797</v>
      </c>
      <c r="AS493">
        <v>0.062</v>
      </c>
      <c r="AU493">
        <v>-0.8910307884</v>
      </c>
      <c r="AV493">
        <f t="shared" si="48"/>
        <v>0.10896921159999995</v>
      </c>
      <c r="AW493">
        <v>0.041</v>
      </c>
    </row>
    <row r="494" spans="1:49" ht="12.75">
      <c r="A494" s="21">
        <v>37687</v>
      </c>
      <c r="B494" s="22">
        <v>66</v>
      </c>
      <c r="C494" s="23">
        <v>0.87199074</v>
      </c>
      <c r="D494" s="3">
        <v>0.87199074</v>
      </c>
      <c r="E494" s="24">
        <v>0</v>
      </c>
      <c r="F494">
        <v>39.43031828</v>
      </c>
      <c r="G494">
        <v>-77.35503597</v>
      </c>
      <c r="H494" s="25">
        <v>929.9</v>
      </c>
      <c r="I494">
        <f t="shared" si="43"/>
        <v>893.5699999999999</v>
      </c>
      <c r="J494">
        <f t="shared" si="44"/>
        <v>1043.7534623293</v>
      </c>
      <c r="K494">
        <f t="shared" si="45"/>
        <v>1255.6534623293</v>
      </c>
      <c r="L494">
        <f t="shared" si="42"/>
        <v>1247.1074623293</v>
      </c>
      <c r="M494">
        <f t="shared" si="46"/>
        <v>1251.3804623293</v>
      </c>
      <c r="N494" s="25">
        <v>-2.3</v>
      </c>
      <c r="O494" s="25">
        <v>47.8</v>
      </c>
      <c r="P494">
        <v>28.6</v>
      </c>
      <c r="Q494">
        <f t="shared" si="47"/>
        <v>32.2</v>
      </c>
      <c r="S494">
        <v>6.96E-06</v>
      </c>
      <c r="T494">
        <v>5.13E-06</v>
      </c>
      <c r="U494">
        <v>3.57E-06</v>
      </c>
      <c r="V494">
        <v>1.1E-06</v>
      </c>
      <c r="W494">
        <v>3.92E-07</v>
      </c>
      <c r="X494">
        <v>-6.6E-07</v>
      </c>
      <c r="Y494" s="28">
        <v>872.3</v>
      </c>
      <c r="Z494" s="28">
        <v>293.3</v>
      </c>
      <c r="AA494" s="28">
        <v>285.3</v>
      </c>
      <c r="AB494" s="28">
        <v>10.3</v>
      </c>
      <c r="AC494" s="28"/>
      <c r="AD494">
        <v>3405</v>
      </c>
      <c r="AE494">
        <v>223</v>
      </c>
      <c r="AF494">
        <v>139</v>
      </c>
      <c r="AG494">
        <v>42</v>
      </c>
      <c r="AH494">
        <v>16</v>
      </c>
      <c r="AI494">
        <v>38</v>
      </c>
      <c r="AJ494" s="25"/>
      <c r="AK494" s="25"/>
      <c r="AL494" s="25"/>
      <c r="AM494" s="25"/>
      <c r="AN494" s="25"/>
      <c r="AO494" s="25"/>
      <c r="AP494">
        <v>1.209</v>
      </c>
      <c r="AR494">
        <v>196.227417</v>
      </c>
      <c r="AS494">
        <v>0.061</v>
      </c>
      <c r="AU494">
        <v>-0.8860912919</v>
      </c>
      <c r="AV494">
        <f t="shared" si="48"/>
        <v>0.11390870809999998</v>
      </c>
      <c r="AW494">
        <v>0.036</v>
      </c>
    </row>
    <row r="495" spans="1:49" ht="12.75">
      <c r="A495" s="21">
        <v>37687</v>
      </c>
      <c r="B495" s="22">
        <v>66</v>
      </c>
      <c r="C495" s="23">
        <v>0.872106493</v>
      </c>
      <c r="D495" s="3">
        <v>0.872106493</v>
      </c>
      <c r="E495" s="24">
        <v>0</v>
      </c>
      <c r="F495">
        <v>39.43600304</v>
      </c>
      <c r="G495">
        <v>-77.34904648</v>
      </c>
      <c r="H495" s="25">
        <v>931.9</v>
      </c>
      <c r="I495">
        <f t="shared" si="43"/>
        <v>895.5699999999999</v>
      </c>
      <c r="J495">
        <f t="shared" si="44"/>
        <v>1025.1882190708016</v>
      </c>
      <c r="K495">
        <f t="shared" si="45"/>
        <v>1237.0882190708016</v>
      </c>
      <c r="L495">
        <f t="shared" si="42"/>
        <v>1228.5422190708016</v>
      </c>
      <c r="M495">
        <f t="shared" si="46"/>
        <v>1232.8152190708015</v>
      </c>
      <c r="N495" s="25">
        <v>-1.5</v>
      </c>
      <c r="O495" s="25">
        <v>48.5</v>
      </c>
      <c r="P495">
        <v>34.6</v>
      </c>
      <c r="Q495">
        <f t="shared" si="47"/>
        <v>31.6</v>
      </c>
      <c r="AC495" s="28"/>
      <c r="AD495">
        <v>2497</v>
      </c>
      <c r="AE495">
        <v>191</v>
      </c>
      <c r="AF495">
        <v>106</v>
      </c>
      <c r="AG495">
        <v>18</v>
      </c>
      <c r="AH495">
        <v>17</v>
      </c>
      <c r="AI495">
        <v>47</v>
      </c>
      <c r="AJ495" s="25"/>
      <c r="AK495" s="25"/>
      <c r="AL495" s="25"/>
      <c r="AM495" s="25"/>
      <c r="AN495" s="25"/>
      <c r="AO495" s="25"/>
      <c r="AP495">
        <v>1.2</v>
      </c>
      <c r="AR495">
        <v>191.4744415</v>
      </c>
      <c r="AS495">
        <v>0.052</v>
      </c>
      <c r="AU495">
        <v>-0.8736958504</v>
      </c>
      <c r="AV495">
        <f t="shared" si="48"/>
        <v>0.12630414960000003</v>
      </c>
      <c r="AW495">
        <v>0.036</v>
      </c>
    </row>
    <row r="496" spans="1:49" ht="12.75">
      <c r="A496" s="21">
        <v>37687</v>
      </c>
      <c r="B496" s="22">
        <v>66</v>
      </c>
      <c r="C496" s="23">
        <v>0.872222245</v>
      </c>
      <c r="D496" s="3">
        <v>0.872222245</v>
      </c>
      <c r="E496" s="24">
        <v>0</v>
      </c>
      <c r="F496">
        <v>39.44328362</v>
      </c>
      <c r="G496">
        <v>-77.34659572</v>
      </c>
      <c r="H496" s="25">
        <v>934.8</v>
      </c>
      <c r="I496">
        <f t="shared" si="43"/>
        <v>898.4699999999999</v>
      </c>
      <c r="J496">
        <f t="shared" si="44"/>
        <v>998.3421287345619</v>
      </c>
      <c r="K496">
        <f t="shared" si="45"/>
        <v>1210.242128734562</v>
      </c>
      <c r="L496">
        <f t="shared" si="42"/>
        <v>1201.6961287345619</v>
      </c>
      <c r="M496">
        <f t="shared" si="46"/>
        <v>1205.9691287345618</v>
      </c>
      <c r="N496" s="25">
        <v>-2.8</v>
      </c>
      <c r="O496" s="25">
        <v>50.8</v>
      </c>
      <c r="P496">
        <v>30.6</v>
      </c>
      <c r="Q496">
        <f t="shared" si="47"/>
        <v>32.6</v>
      </c>
      <c r="AC496" s="28"/>
      <c r="AD496">
        <v>2570</v>
      </c>
      <c r="AE496">
        <v>193</v>
      </c>
      <c r="AF496">
        <v>92</v>
      </c>
      <c r="AG496">
        <v>29</v>
      </c>
      <c r="AH496">
        <v>10</v>
      </c>
      <c r="AI496">
        <v>41</v>
      </c>
      <c r="AJ496" s="25"/>
      <c r="AK496" s="25"/>
      <c r="AL496" s="25"/>
      <c r="AM496" s="25"/>
      <c r="AN496" s="25"/>
      <c r="AO496" s="25"/>
      <c r="AP496">
        <v>1.169</v>
      </c>
      <c r="AR496">
        <v>191.4744415</v>
      </c>
      <c r="AS496">
        <v>0.051</v>
      </c>
      <c r="AU496">
        <v>-0.8736958504</v>
      </c>
      <c r="AV496">
        <f t="shared" si="48"/>
        <v>0.12630414960000003</v>
      </c>
      <c r="AW496">
        <v>0.034</v>
      </c>
    </row>
    <row r="497" spans="1:49" ht="12.75">
      <c r="A497" s="21">
        <v>37687</v>
      </c>
      <c r="B497" s="22">
        <v>66</v>
      </c>
      <c r="C497" s="23">
        <v>0.872337937</v>
      </c>
      <c r="D497" s="3">
        <v>0.872337937</v>
      </c>
      <c r="E497" s="24">
        <v>0</v>
      </c>
      <c r="F497">
        <v>39.45042332</v>
      </c>
      <c r="G497">
        <v>-77.34805621</v>
      </c>
      <c r="H497" s="25">
        <v>938.3</v>
      </c>
      <c r="I497">
        <f t="shared" si="43"/>
        <v>901.9699999999999</v>
      </c>
      <c r="J497">
        <f t="shared" si="44"/>
        <v>966.0568357917481</v>
      </c>
      <c r="K497">
        <f t="shared" si="45"/>
        <v>1177.956835791748</v>
      </c>
      <c r="L497">
        <f t="shared" si="42"/>
        <v>1169.410835791748</v>
      </c>
      <c r="M497">
        <f t="shared" si="46"/>
        <v>1173.6838357917482</v>
      </c>
      <c r="N497" s="25">
        <v>-3.5</v>
      </c>
      <c r="O497" s="25">
        <v>55.1</v>
      </c>
      <c r="P497">
        <v>33.6</v>
      </c>
      <c r="Q497">
        <f t="shared" si="47"/>
        <v>32.1</v>
      </c>
      <c r="AC497" s="28"/>
      <c r="AD497">
        <v>2209</v>
      </c>
      <c r="AE497">
        <v>199</v>
      </c>
      <c r="AF497">
        <v>80</v>
      </c>
      <c r="AG497">
        <v>24</v>
      </c>
      <c r="AH497">
        <v>14</v>
      </c>
      <c r="AI497">
        <v>30</v>
      </c>
      <c r="AJ497" s="25"/>
      <c r="AK497" s="25"/>
      <c r="AL497" s="25"/>
      <c r="AM497" s="25"/>
      <c r="AN497" s="25"/>
      <c r="AO497" s="25"/>
      <c r="AP497">
        <v>1.17</v>
      </c>
      <c r="AR497">
        <v>206.0268707</v>
      </c>
      <c r="AS497">
        <v>0.051</v>
      </c>
      <c r="AU497">
        <v>-0.8880613446</v>
      </c>
      <c r="AV497">
        <f t="shared" si="48"/>
        <v>0.11193865540000003</v>
      </c>
      <c r="AW497">
        <v>0.034</v>
      </c>
    </row>
    <row r="498" spans="1:49" ht="12.75">
      <c r="A498" s="21">
        <v>37687</v>
      </c>
      <c r="B498" s="22">
        <v>66</v>
      </c>
      <c r="C498" s="23">
        <v>0.87245369</v>
      </c>
      <c r="D498" s="3">
        <v>0.87245369</v>
      </c>
      <c r="E498" s="24">
        <v>0</v>
      </c>
      <c r="F498">
        <v>39.45538853</v>
      </c>
      <c r="G498">
        <v>-77.35419676</v>
      </c>
      <c r="H498" s="25">
        <v>941.9</v>
      </c>
      <c r="I498">
        <f t="shared" si="43"/>
        <v>905.5699999999999</v>
      </c>
      <c r="J498">
        <f t="shared" si="44"/>
        <v>932.9795434868275</v>
      </c>
      <c r="K498">
        <f t="shared" si="45"/>
        <v>1144.8795434868275</v>
      </c>
      <c r="L498">
        <f t="shared" si="42"/>
        <v>1136.3335434868275</v>
      </c>
      <c r="M498">
        <f t="shared" si="46"/>
        <v>1140.6065434868274</v>
      </c>
      <c r="N498" s="25">
        <v>-4.3</v>
      </c>
      <c r="O498" s="25">
        <v>59.1</v>
      </c>
      <c r="P498">
        <v>26.6</v>
      </c>
      <c r="Q498">
        <f t="shared" si="47"/>
        <v>30.1</v>
      </c>
      <c r="S498">
        <v>5.6E-06</v>
      </c>
      <c r="T498">
        <v>4.8E-06</v>
      </c>
      <c r="U498">
        <v>3.32E-06</v>
      </c>
      <c r="V498">
        <v>1.03E-06</v>
      </c>
      <c r="W498">
        <v>3.76E-07</v>
      </c>
      <c r="X498">
        <v>-7.26E-07</v>
      </c>
      <c r="Y498" s="28">
        <v>879.5</v>
      </c>
      <c r="Z498" s="28">
        <v>293.3</v>
      </c>
      <c r="AA498" s="28">
        <v>285.3</v>
      </c>
      <c r="AB498" s="28">
        <v>10.9</v>
      </c>
      <c r="AC498" s="28"/>
      <c r="AD498">
        <v>2303</v>
      </c>
      <c r="AE498">
        <v>177</v>
      </c>
      <c r="AF498">
        <v>93</v>
      </c>
      <c r="AG498">
        <v>29</v>
      </c>
      <c r="AH498">
        <v>8</v>
      </c>
      <c r="AI498">
        <v>33</v>
      </c>
      <c r="AJ498" s="25"/>
      <c r="AK498" s="25"/>
      <c r="AL498" s="25"/>
      <c r="AM498" s="25"/>
      <c r="AN498" s="25"/>
      <c r="AO498" s="25"/>
      <c r="AP498">
        <v>1.239</v>
      </c>
      <c r="AR498">
        <v>219.6351776</v>
      </c>
      <c r="AS498">
        <v>0.051</v>
      </c>
      <c r="AU498">
        <v>-0.8667176366</v>
      </c>
      <c r="AV498">
        <f t="shared" si="48"/>
        <v>0.1332823634</v>
      </c>
      <c r="AW498">
        <v>0.041</v>
      </c>
    </row>
    <row r="499" spans="1:49" ht="12.75">
      <c r="A499" s="21">
        <v>37687</v>
      </c>
      <c r="B499" s="22">
        <v>66</v>
      </c>
      <c r="C499" s="23">
        <v>0.872569442</v>
      </c>
      <c r="D499" s="3">
        <v>0.872569442</v>
      </c>
      <c r="E499" s="24">
        <v>0</v>
      </c>
      <c r="F499">
        <v>39.45788452</v>
      </c>
      <c r="G499">
        <v>-77.36208232</v>
      </c>
      <c r="H499" s="25">
        <v>944.6</v>
      </c>
      <c r="I499">
        <f t="shared" si="43"/>
        <v>908.27</v>
      </c>
      <c r="J499">
        <f t="shared" si="44"/>
        <v>908.2577540629627</v>
      </c>
      <c r="K499">
        <f t="shared" si="45"/>
        <v>1120.1577540629628</v>
      </c>
      <c r="L499">
        <f t="shared" si="42"/>
        <v>1111.6117540629627</v>
      </c>
      <c r="M499">
        <f t="shared" si="46"/>
        <v>1115.8847540629627</v>
      </c>
      <c r="N499" s="25">
        <v>-4.3</v>
      </c>
      <c r="O499" s="25">
        <v>61.8</v>
      </c>
      <c r="P499">
        <v>30.2</v>
      </c>
      <c r="Q499">
        <f t="shared" si="47"/>
        <v>28.4</v>
      </c>
      <c r="AC499">
        <v>11552</v>
      </c>
      <c r="AD499">
        <v>2282</v>
      </c>
      <c r="AE499">
        <v>174</v>
      </c>
      <c r="AF499">
        <v>78</v>
      </c>
      <c r="AG499">
        <v>33</v>
      </c>
      <c r="AH499">
        <v>11</v>
      </c>
      <c r="AI499">
        <v>39</v>
      </c>
      <c r="AJ499" s="25"/>
      <c r="AK499" s="25"/>
      <c r="AL499" s="25"/>
      <c r="AM499" s="25"/>
      <c r="AN499" s="25"/>
      <c r="AO499" s="25"/>
      <c r="AP499">
        <v>1.301</v>
      </c>
      <c r="AR499">
        <v>241.1603546</v>
      </c>
      <c r="AS499">
        <v>0.061</v>
      </c>
      <c r="AU499">
        <v>-0.8500058055</v>
      </c>
      <c r="AV499">
        <f t="shared" si="48"/>
        <v>0.14999419449999996</v>
      </c>
      <c r="AW499">
        <v>0.041</v>
      </c>
    </row>
    <row r="500" spans="1:49" ht="12.75">
      <c r="A500" s="21">
        <v>37687</v>
      </c>
      <c r="B500" s="22">
        <v>66</v>
      </c>
      <c r="C500" s="23">
        <v>0.872685194</v>
      </c>
      <c r="D500" s="3">
        <v>0.872685194</v>
      </c>
      <c r="E500" s="24">
        <v>0</v>
      </c>
      <c r="F500">
        <v>39.45672981</v>
      </c>
      <c r="G500">
        <v>-77.37015606</v>
      </c>
      <c r="H500" s="25">
        <v>946.8</v>
      </c>
      <c r="I500">
        <f t="shared" si="43"/>
        <v>910.4699999999999</v>
      </c>
      <c r="J500">
        <f t="shared" si="44"/>
        <v>888.1683493886644</v>
      </c>
      <c r="K500">
        <f t="shared" si="45"/>
        <v>1100.0683493886645</v>
      </c>
      <c r="L500">
        <f t="shared" si="42"/>
        <v>1091.5223493886645</v>
      </c>
      <c r="M500">
        <f t="shared" si="46"/>
        <v>1095.7953493886644</v>
      </c>
      <c r="N500" s="25">
        <v>-4.1</v>
      </c>
      <c r="O500" s="25">
        <v>63.4</v>
      </c>
      <c r="P500">
        <v>24.2</v>
      </c>
      <c r="Q500">
        <f t="shared" si="47"/>
        <v>27.2</v>
      </c>
      <c r="AC500" s="28"/>
      <c r="AD500">
        <v>1942</v>
      </c>
      <c r="AE500">
        <v>159</v>
      </c>
      <c r="AF500">
        <v>60</v>
      </c>
      <c r="AG500">
        <v>23</v>
      </c>
      <c r="AH500">
        <v>11</v>
      </c>
      <c r="AI500">
        <v>44</v>
      </c>
      <c r="AJ500" s="25"/>
      <c r="AK500" s="25"/>
      <c r="AL500" s="25"/>
      <c r="AM500" s="25"/>
      <c r="AN500" s="25"/>
      <c r="AO500" s="25"/>
      <c r="AP500">
        <v>1.379</v>
      </c>
      <c r="AR500">
        <v>261.7976074</v>
      </c>
      <c r="AS500">
        <v>0.073</v>
      </c>
      <c r="AU500">
        <v>-0.7889512181</v>
      </c>
      <c r="AV500">
        <f t="shared" si="48"/>
        <v>0.21104878189999998</v>
      </c>
      <c r="AW500">
        <v>0.038</v>
      </c>
    </row>
    <row r="501" spans="1:49" ht="12.75">
      <c r="A501" s="21">
        <v>37687</v>
      </c>
      <c r="B501" s="22">
        <v>66</v>
      </c>
      <c r="C501" s="23">
        <v>0.872800946</v>
      </c>
      <c r="D501" s="3">
        <v>0.872800946</v>
      </c>
      <c r="E501" s="24">
        <v>0</v>
      </c>
      <c r="F501">
        <v>39.45282401</v>
      </c>
      <c r="G501">
        <v>-77.37648696</v>
      </c>
      <c r="H501" s="25">
        <v>948.3</v>
      </c>
      <c r="I501">
        <f t="shared" si="43"/>
        <v>911.9699999999999</v>
      </c>
      <c r="J501">
        <f t="shared" si="44"/>
        <v>874.49884052061</v>
      </c>
      <c r="K501">
        <f t="shared" si="45"/>
        <v>1086.39884052061</v>
      </c>
      <c r="L501">
        <f t="shared" si="42"/>
        <v>1077.85284052061</v>
      </c>
      <c r="M501">
        <f t="shared" si="46"/>
        <v>1082.12584052061</v>
      </c>
      <c r="N501" s="25">
        <v>-3.6</v>
      </c>
      <c r="O501" s="25">
        <v>64.2</v>
      </c>
      <c r="P501">
        <v>28.2</v>
      </c>
      <c r="Q501">
        <f t="shared" si="47"/>
        <v>26.2</v>
      </c>
      <c r="S501">
        <v>7.28E-06</v>
      </c>
      <c r="T501">
        <v>4.87E-06</v>
      </c>
      <c r="U501">
        <v>2.92E-06</v>
      </c>
      <c r="V501">
        <v>8.12E-07</v>
      </c>
      <c r="W501">
        <v>3.34E-07</v>
      </c>
      <c r="X501">
        <v>-7.12E-07</v>
      </c>
      <c r="Y501" s="28">
        <v>888.8</v>
      </c>
      <c r="Z501" s="28">
        <v>293.3</v>
      </c>
      <c r="AA501" s="28">
        <v>285.3</v>
      </c>
      <c r="AB501" s="28">
        <v>11.4</v>
      </c>
      <c r="AC501" s="28"/>
      <c r="AD501">
        <v>1741</v>
      </c>
      <c r="AE501">
        <v>156</v>
      </c>
      <c r="AF501">
        <v>77</v>
      </c>
      <c r="AG501">
        <v>23</v>
      </c>
      <c r="AH501">
        <v>9</v>
      </c>
      <c r="AI501">
        <v>34</v>
      </c>
      <c r="AJ501" s="25"/>
      <c r="AK501" s="25"/>
      <c r="AL501" s="25"/>
      <c r="AM501" s="25"/>
      <c r="AN501" s="25"/>
      <c r="AO501" s="25"/>
      <c r="AP501">
        <v>1.36</v>
      </c>
      <c r="AR501">
        <v>270.5844116</v>
      </c>
      <c r="AS501">
        <v>0.062</v>
      </c>
      <c r="AU501">
        <v>-0.7541069984</v>
      </c>
      <c r="AV501">
        <f t="shared" si="48"/>
        <v>0.24589300160000005</v>
      </c>
      <c r="AW501">
        <v>0.036</v>
      </c>
    </row>
    <row r="502" spans="1:49" ht="12.75">
      <c r="A502" s="21">
        <v>37687</v>
      </c>
      <c r="B502" s="22">
        <v>66</v>
      </c>
      <c r="C502" s="23">
        <v>0.872916639</v>
      </c>
      <c r="D502" s="3">
        <v>0.872916639</v>
      </c>
      <c r="E502" s="24">
        <v>0</v>
      </c>
      <c r="F502">
        <v>39.44745097</v>
      </c>
      <c r="G502">
        <v>-77.37993898</v>
      </c>
      <c r="H502" s="25">
        <v>950</v>
      </c>
      <c r="I502">
        <f t="shared" si="43"/>
        <v>913.67</v>
      </c>
      <c r="J502">
        <f t="shared" si="44"/>
        <v>859.0338842175172</v>
      </c>
      <c r="K502">
        <f t="shared" si="45"/>
        <v>1070.9338842175173</v>
      </c>
      <c r="L502">
        <f t="shared" si="42"/>
        <v>1062.3878842175172</v>
      </c>
      <c r="M502">
        <f t="shared" si="46"/>
        <v>1066.6608842175174</v>
      </c>
      <c r="N502" s="25">
        <v>-3.9</v>
      </c>
      <c r="O502" s="25">
        <v>64.9</v>
      </c>
      <c r="P502">
        <v>20.3</v>
      </c>
      <c r="Q502">
        <f t="shared" si="47"/>
        <v>24.25</v>
      </c>
      <c r="AC502" s="28"/>
      <c r="AD502">
        <v>1565</v>
      </c>
      <c r="AE502">
        <v>142</v>
      </c>
      <c r="AF502">
        <v>72</v>
      </c>
      <c r="AG502">
        <v>29</v>
      </c>
      <c r="AH502">
        <v>7</v>
      </c>
      <c r="AI502">
        <v>29</v>
      </c>
      <c r="AJ502" s="25"/>
      <c r="AK502" s="25"/>
      <c r="AL502" s="25"/>
      <c r="AM502" s="25"/>
      <c r="AN502" s="25"/>
      <c r="AO502" s="25"/>
      <c r="AP502">
        <v>1.397</v>
      </c>
      <c r="AR502">
        <v>276.7434082</v>
      </c>
      <c r="AS502">
        <v>0.061</v>
      </c>
      <c r="AU502">
        <v>-0.8005700111</v>
      </c>
      <c r="AV502">
        <f t="shared" si="48"/>
        <v>0.19942998889999997</v>
      </c>
      <c r="AW502">
        <v>0.033</v>
      </c>
    </row>
    <row r="503" spans="1:49" ht="12.75">
      <c r="A503" s="21">
        <v>37687</v>
      </c>
      <c r="B503" s="22">
        <v>66</v>
      </c>
      <c r="C503" s="23">
        <v>0.873032391</v>
      </c>
      <c r="D503" s="3">
        <v>0.873032391</v>
      </c>
      <c r="E503" s="24">
        <v>0</v>
      </c>
      <c r="F503">
        <v>39.44154863</v>
      </c>
      <c r="G503">
        <v>-77.38037508</v>
      </c>
      <c r="H503" s="25">
        <v>952.3</v>
      </c>
      <c r="I503">
        <f t="shared" si="43"/>
        <v>915.9699999999999</v>
      </c>
      <c r="J503">
        <f t="shared" si="44"/>
        <v>838.1564457968213</v>
      </c>
      <c r="K503">
        <f t="shared" si="45"/>
        <v>1050.0564457968214</v>
      </c>
      <c r="L503">
        <f t="shared" si="42"/>
        <v>1041.5104457968214</v>
      </c>
      <c r="M503">
        <f t="shared" si="46"/>
        <v>1045.7834457968215</v>
      </c>
      <c r="N503" s="25">
        <v>-3.6</v>
      </c>
      <c r="O503" s="25">
        <v>65.5</v>
      </c>
      <c r="P503">
        <v>25.7</v>
      </c>
      <c r="Q503">
        <f t="shared" si="47"/>
        <v>23</v>
      </c>
      <c r="AC503" s="28"/>
      <c r="AD503">
        <v>1563</v>
      </c>
      <c r="AE503">
        <v>119</v>
      </c>
      <c r="AF503">
        <v>68</v>
      </c>
      <c r="AG503">
        <v>22</v>
      </c>
      <c r="AH503">
        <v>11</v>
      </c>
      <c r="AI503">
        <v>40</v>
      </c>
      <c r="AJ503" s="25"/>
      <c r="AK503" s="25"/>
      <c r="AL503" s="25"/>
      <c r="AM503" s="25"/>
      <c r="AN503" s="25"/>
      <c r="AO503" s="25"/>
      <c r="AP503">
        <v>1.309</v>
      </c>
      <c r="AR503">
        <v>286.1031189</v>
      </c>
      <c r="AS503">
        <v>0.072</v>
      </c>
      <c r="AU503">
        <v>-0.7847201228</v>
      </c>
      <c r="AV503">
        <f t="shared" si="48"/>
        <v>0.21527987719999997</v>
      </c>
      <c r="AW503">
        <v>0.035</v>
      </c>
    </row>
    <row r="504" spans="1:49" ht="12.75">
      <c r="A504" s="21">
        <v>37687</v>
      </c>
      <c r="B504" s="22">
        <v>66</v>
      </c>
      <c r="C504" s="23">
        <v>0.873148143</v>
      </c>
      <c r="D504" s="3">
        <v>0.873148143</v>
      </c>
      <c r="E504" s="24">
        <v>0</v>
      </c>
      <c r="F504">
        <v>39.43586711</v>
      </c>
      <c r="G504">
        <v>-77.37812069</v>
      </c>
      <c r="H504" s="25">
        <v>953.3</v>
      </c>
      <c r="I504">
        <f t="shared" si="43"/>
        <v>916.9699999999999</v>
      </c>
      <c r="J504">
        <f t="shared" si="44"/>
        <v>829.0956449022076</v>
      </c>
      <c r="K504">
        <f t="shared" si="45"/>
        <v>1040.9956449022077</v>
      </c>
      <c r="L504">
        <f t="shared" si="42"/>
        <v>1032.4496449022076</v>
      </c>
      <c r="M504">
        <f t="shared" si="46"/>
        <v>1036.7226449022078</v>
      </c>
      <c r="N504" s="25">
        <v>-3.6</v>
      </c>
      <c r="O504" s="25">
        <v>66.4</v>
      </c>
      <c r="P504">
        <v>20.7</v>
      </c>
      <c r="Q504">
        <f t="shared" si="47"/>
        <v>23.2</v>
      </c>
      <c r="S504">
        <v>8.83E-06</v>
      </c>
      <c r="T504">
        <v>6.03E-06</v>
      </c>
      <c r="U504">
        <v>3.95E-06</v>
      </c>
      <c r="V504">
        <v>7.67E-07</v>
      </c>
      <c r="W504">
        <v>3.07E-07</v>
      </c>
      <c r="X504">
        <v>-5.98E-07</v>
      </c>
      <c r="Y504" s="28">
        <v>894.7</v>
      </c>
      <c r="Z504" s="28">
        <v>293.3</v>
      </c>
      <c r="AA504" s="28">
        <v>285.3</v>
      </c>
      <c r="AB504" s="28">
        <v>12</v>
      </c>
      <c r="AC504" s="28"/>
      <c r="AD504">
        <v>1504</v>
      </c>
      <c r="AE504">
        <v>139</v>
      </c>
      <c r="AF504">
        <v>71</v>
      </c>
      <c r="AG504">
        <v>29</v>
      </c>
      <c r="AH504">
        <v>11</v>
      </c>
      <c r="AI504">
        <v>29</v>
      </c>
      <c r="AJ504" s="25"/>
      <c r="AK504" s="25"/>
      <c r="AL504" s="25"/>
      <c r="AM504" s="25"/>
      <c r="AN504" s="25"/>
      <c r="AO504" s="25"/>
      <c r="AP504">
        <v>1.426</v>
      </c>
      <c r="AR504">
        <v>289.4046936</v>
      </c>
      <c r="AS504">
        <v>0.051</v>
      </c>
      <c r="AU504">
        <v>-0.796339035</v>
      </c>
      <c r="AV504">
        <f t="shared" si="48"/>
        <v>0.20366096499999997</v>
      </c>
      <c r="AW504">
        <v>0.041</v>
      </c>
    </row>
    <row r="505" spans="1:49" ht="12.75">
      <c r="A505" s="21">
        <v>37687</v>
      </c>
      <c r="B505" s="22">
        <v>66</v>
      </c>
      <c r="C505" s="23">
        <v>0.873263896</v>
      </c>
      <c r="D505" s="3">
        <v>0.873263896</v>
      </c>
      <c r="E505" s="24">
        <v>0</v>
      </c>
      <c r="F505">
        <v>39.43115628</v>
      </c>
      <c r="G505">
        <v>-77.37326458</v>
      </c>
      <c r="H505" s="25">
        <v>955</v>
      </c>
      <c r="I505">
        <f t="shared" si="43"/>
        <v>918.67</v>
      </c>
      <c r="J505">
        <f t="shared" si="44"/>
        <v>813.7149369548385</v>
      </c>
      <c r="K505">
        <f t="shared" si="45"/>
        <v>1025.6149369548386</v>
      </c>
      <c r="L505">
        <f t="shared" si="42"/>
        <v>1017.0689369548386</v>
      </c>
      <c r="M505">
        <f t="shared" si="46"/>
        <v>1021.3419369548386</v>
      </c>
      <c r="N505" s="25">
        <v>-3.4</v>
      </c>
      <c r="O505" s="25">
        <v>66.8</v>
      </c>
      <c r="P505">
        <v>27.2</v>
      </c>
      <c r="Q505">
        <f t="shared" si="47"/>
        <v>23.95</v>
      </c>
      <c r="AC505">
        <v>22253</v>
      </c>
      <c r="AD505">
        <v>1364</v>
      </c>
      <c r="AE505">
        <v>127</v>
      </c>
      <c r="AF505">
        <v>56</v>
      </c>
      <c r="AG505">
        <v>24</v>
      </c>
      <c r="AH505">
        <v>13</v>
      </c>
      <c r="AI505">
        <v>41</v>
      </c>
      <c r="AJ505" s="25"/>
      <c r="AK505" s="25"/>
      <c r="AL505" s="25"/>
      <c r="AM505" s="25"/>
      <c r="AN505" s="25"/>
      <c r="AO505" s="25"/>
      <c r="AP505">
        <v>1.417</v>
      </c>
      <c r="AR505">
        <v>294.2770081</v>
      </c>
      <c r="AS505">
        <v>0.071</v>
      </c>
      <c r="AU505">
        <v>-0.7866139412</v>
      </c>
      <c r="AV505">
        <f t="shared" si="48"/>
        <v>0.21338605879999994</v>
      </c>
      <c r="AW505">
        <v>0.042</v>
      </c>
    </row>
    <row r="506" spans="1:49" ht="12.75">
      <c r="A506" s="21">
        <v>37687</v>
      </c>
      <c r="B506" s="22">
        <v>66</v>
      </c>
      <c r="C506" s="23">
        <v>0.873379648</v>
      </c>
      <c r="D506" s="3">
        <v>0.873379648</v>
      </c>
      <c r="E506" s="24">
        <v>0</v>
      </c>
      <c r="F506">
        <v>39.42758843</v>
      </c>
      <c r="G506">
        <v>-77.36673653</v>
      </c>
      <c r="H506" s="25">
        <v>956.3</v>
      </c>
      <c r="I506">
        <f t="shared" si="43"/>
        <v>919.9699999999999</v>
      </c>
      <c r="J506">
        <f t="shared" si="44"/>
        <v>801.9724114115326</v>
      </c>
      <c r="K506">
        <f t="shared" si="45"/>
        <v>1013.8724114115325</v>
      </c>
      <c r="L506">
        <f t="shared" si="42"/>
        <v>1005.3264114115326</v>
      </c>
      <c r="M506">
        <f t="shared" si="46"/>
        <v>1009.5994114115326</v>
      </c>
      <c r="N506" s="25">
        <v>-3.3</v>
      </c>
      <c r="O506" s="25">
        <v>66.7</v>
      </c>
      <c r="P506">
        <v>20.7</v>
      </c>
      <c r="Q506">
        <f t="shared" si="47"/>
        <v>23.95</v>
      </c>
      <c r="AC506" s="28"/>
      <c r="AD506">
        <v>1494</v>
      </c>
      <c r="AE506">
        <v>158</v>
      </c>
      <c r="AF506">
        <v>101</v>
      </c>
      <c r="AG506">
        <v>39</v>
      </c>
      <c r="AH506">
        <v>11</v>
      </c>
      <c r="AI506">
        <v>47</v>
      </c>
      <c r="AJ506" s="25"/>
      <c r="AK506" s="25"/>
      <c r="AL506" s="25"/>
      <c r="AM506" s="25"/>
      <c r="AN506" s="25"/>
      <c r="AO506" s="25"/>
      <c r="AP506">
        <v>1.418</v>
      </c>
      <c r="AR506">
        <v>302.7176208</v>
      </c>
      <c r="AS506">
        <v>0.073</v>
      </c>
      <c r="AU506">
        <v>-0.8089048266</v>
      </c>
      <c r="AV506">
        <f t="shared" si="48"/>
        <v>0.19109517340000004</v>
      </c>
      <c r="AW506">
        <v>0.039</v>
      </c>
    </row>
    <row r="507" spans="1:49" ht="12.75">
      <c r="A507" s="21">
        <v>37687</v>
      </c>
      <c r="B507" s="22">
        <v>66</v>
      </c>
      <c r="C507" s="23">
        <v>0.8734954</v>
      </c>
      <c r="D507" s="3">
        <v>0.8734954</v>
      </c>
      <c r="E507" s="24">
        <v>0</v>
      </c>
      <c r="F507">
        <v>39.42576715</v>
      </c>
      <c r="G507">
        <v>-77.35907333</v>
      </c>
      <c r="H507" s="25">
        <v>956.9</v>
      </c>
      <c r="I507">
        <f t="shared" si="43"/>
        <v>920.5699999999999</v>
      </c>
      <c r="J507">
        <f t="shared" si="44"/>
        <v>796.5583796603158</v>
      </c>
      <c r="K507">
        <f t="shared" si="45"/>
        <v>1008.4583796603158</v>
      </c>
      <c r="L507">
        <f t="shared" si="42"/>
        <v>999.9123796603159</v>
      </c>
      <c r="M507">
        <f t="shared" si="46"/>
        <v>1004.1853796603159</v>
      </c>
      <c r="N507" s="25">
        <v>-3.6</v>
      </c>
      <c r="O507" s="25">
        <v>67</v>
      </c>
      <c r="P507">
        <v>27.7</v>
      </c>
      <c r="Q507">
        <f t="shared" si="47"/>
        <v>24.2</v>
      </c>
      <c r="S507">
        <v>1.13E-05</v>
      </c>
      <c r="T507">
        <v>7.81E-06</v>
      </c>
      <c r="U507">
        <v>4.78E-06</v>
      </c>
      <c r="V507">
        <v>7.28E-07</v>
      </c>
      <c r="W507">
        <v>2.56E-07</v>
      </c>
      <c r="X507">
        <v>-7.26E-07</v>
      </c>
      <c r="Y507" s="28">
        <v>899</v>
      </c>
      <c r="Z507" s="28">
        <v>293.3</v>
      </c>
      <c r="AA507" s="28">
        <v>285.2</v>
      </c>
      <c r="AB507" s="28">
        <v>12.3</v>
      </c>
      <c r="AC507" s="28"/>
      <c r="AD507">
        <v>1496</v>
      </c>
      <c r="AE507">
        <v>139</v>
      </c>
      <c r="AF507">
        <v>92</v>
      </c>
      <c r="AG507">
        <v>36</v>
      </c>
      <c r="AH507">
        <v>12</v>
      </c>
      <c r="AI507">
        <v>40</v>
      </c>
      <c r="AJ507" s="25"/>
      <c r="AK507" s="25"/>
      <c r="AL507" s="25"/>
      <c r="AM507" s="25"/>
      <c r="AN507" s="25"/>
      <c r="AO507" s="25"/>
      <c r="AP507">
        <v>1.388</v>
      </c>
      <c r="AR507">
        <v>298.4440613</v>
      </c>
      <c r="AS507">
        <v>0.074</v>
      </c>
      <c r="AU507">
        <v>-0.7735109329</v>
      </c>
      <c r="AV507">
        <f t="shared" si="48"/>
        <v>0.22648906710000005</v>
      </c>
      <c r="AW507">
        <v>0.036</v>
      </c>
    </row>
    <row r="508" spans="1:49" ht="12.75">
      <c r="A508" s="21">
        <v>37687</v>
      </c>
      <c r="B508" s="22">
        <v>66</v>
      </c>
      <c r="C508" s="23">
        <v>0.873611093</v>
      </c>
      <c r="D508" s="3">
        <v>0.873611093</v>
      </c>
      <c r="E508" s="24">
        <v>0</v>
      </c>
      <c r="F508">
        <v>39.42647099</v>
      </c>
      <c r="G508">
        <v>-77.35082307</v>
      </c>
      <c r="H508" s="25">
        <v>958.2</v>
      </c>
      <c r="I508">
        <f t="shared" si="43"/>
        <v>921.87</v>
      </c>
      <c r="J508">
        <f t="shared" si="44"/>
        <v>784.8400728768534</v>
      </c>
      <c r="K508">
        <f t="shared" si="45"/>
        <v>996.7400728768533</v>
      </c>
      <c r="L508">
        <f t="shared" si="42"/>
        <v>988.1940728768534</v>
      </c>
      <c r="M508">
        <f t="shared" si="46"/>
        <v>992.4670728768533</v>
      </c>
      <c r="N508" s="25">
        <v>-3.4</v>
      </c>
      <c r="O508" s="25">
        <v>66.5</v>
      </c>
      <c r="P508">
        <v>22.6</v>
      </c>
      <c r="Q508">
        <f t="shared" si="47"/>
        <v>25.15</v>
      </c>
      <c r="AC508" s="28"/>
      <c r="AD508">
        <v>1376</v>
      </c>
      <c r="AE508">
        <v>115</v>
      </c>
      <c r="AF508">
        <v>59</v>
      </c>
      <c r="AG508">
        <v>25</v>
      </c>
      <c r="AH508">
        <v>11</v>
      </c>
      <c r="AI508">
        <v>31</v>
      </c>
      <c r="AJ508" s="25"/>
      <c r="AK508" s="25"/>
      <c r="AL508" s="25"/>
      <c r="AM508" s="25"/>
      <c r="AN508" s="25"/>
      <c r="AO508" s="25"/>
      <c r="AP508">
        <v>1.425</v>
      </c>
      <c r="AR508">
        <v>298.047821</v>
      </c>
      <c r="AS508">
        <v>0.061</v>
      </c>
      <c r="AU508">
        <v>-0.7274455428</v>
      </c>
      <c r="AV508">
        <f t="shared" si="48"/>
        <v>0.27255445720000004</v>
      </c>
      <c r="AW508">
        <v>0.033</v>
      </c>
    </row>
    <row r="509" spans="1:49" ht="12.75">
      <c r="A509" s="21">
        <v>37687</v>
      </c>
      <c r="B509" s="22">
        <v>66</v>
      </c>
      <c r="C509" s="23">
        <v>0.873726845</v>
      </c>
      <c r="D509" s="3">
        <v>0.873726845</v>
      </c>
      <c r="E509" s="24">
        <v>0</v>
      </c>
      <c r="F509">
        <v>39.43029864</v>
      </c>
      <c r="G509">
        <v>-77.34404276</v>
      </c>
      <c r="H509" s="25">
        <v>958.8</v>
      </c>
      <c r="I509">
        <f t="shared" si="43"/>
        <v>922.4699999999999</v>
      </c>
      <c r="J509">
        <f t="shared" si="44"/>
        <v>779.4371959680793</v>
      </c>
      <c r="K509">
        <f t="shared" si="45"/>
        <v>991.3371959680793</v>
      </c>
      <c r="L509">
        <f t="shared" si="42"/>
        <v>982.7911959680794</v>
      </c>
      <c r="M509">
        <f t="shared" si="46"/>
        <v>987.0641959680793</v>
      </c>
      <c r="N509" s="25">
        <v>-3.5</v>
      </c>
      <c r="O509" s="25">
        <v>66.6</v>
      </c>
      <c r="P509">
        <v>26.6</v>
      </c>
      <c r="Q509">
        <f t="shared" si="47"/>
        <v>24.6</v>
      </c>
      <c r="AC509" s="28"/>
      <c r="AD509">
        <v>1214</v>
      </c>
      <c r="AE509">
        <v>114</v>
      </c>
      <c r="AF509">
        <v>78</v>
      </c>
      <c r="AG509">
        <v>21</v>
      </c>
      <c r="AH509">
        <v>9</v>
      </c>
      <c r="AI509">
        <v>27</v>
      </c>
      <c r="AJ509" s="25"/>
      <c r="AK509" s="25"/>
      <c r="AL509" s="25"/>
      <c r="AM509" s="25"/>
      <c r="AN509" s="25"/>
      <c r="AO509" s="25"/>
      <c r="AP509">
        <v>1.359</v>
      </c>
      <c r="AR509">
        <v>301.5067444</v>
      </c>
      <c r="AS509">
        <v>0.081</v>
      </c>
      <c r="AU509">
        <v>-0.7637861371</v>
      </c>
      <c r="AV509">
        <f t="shared" si="48"/>
        <v>0.23621386290000002</v>
      </c>
      <c r="AW509">
        <v>0.035</v>
      </c>
    </row>
    <row r="510" spans="1:49" ht="12.75">
      <c r="A510" s="21">
        <v>37687</v>
      </c>
      <c r="B510" s="22">
        <v>66</v>
      </c>
      <c r="C510" s="23">
        <v>0.873842597</v>
      </c>
      <c r="D510" s="3">
        <v>0.873842597</v>
      </c>
      <c r="E510" s="24">
        <v>0</v>
      </c>
      <c r="F510">
        <v>39.43599166</v>
      </c>
      <c r="G510">
        <v>-77.33989304</v>
      </c>
      <c r="H510" s="25">
        <v>960.5</v>
      </c>
      <c r="I510">
        <f t="shared" si="43"/>
        <v>924.17</v>
      </c>
      <c r="J510">
        <f t="shared" si="44"/>
        <v>764.1481073310764</v>
      </c>
      <c r="K510">
        <f t="shared" si="45"/>
        <v>976.0481073310764</v>
      </c>
      <c r="L510">
        <f t="shared" si="42"/>
        <v>967.5021073310764</v>
      </c>
      <c r="M510">
        <f t="shared" si="46"/>
        <v>971.7751073310765</v>
      </c>
      <c r="N510" s="25">
        <v>-3.4</v>
      </c>
      <c r="O510" s="25">
        <v>66.9</v>
      </c>
      <c r="P510">
        <v>23.1</v>
      </c>
      <c r="Q510">
        <f t="shared" si="47"/>
        <v>24.85</v>
      </c>
      <c r="S510">
        <v>1.37E-05</v>
      </c>
      <c r="T510">
        <v>9.35E-06</v>
      </c>
      <c r="U510">
        <v>5.71E-06</v>
      </c>
      <c r="V510">
        <v>7.09E-07</v>
      </c>
      <c r="W510">
        <v>2.98E-07</v>
      </c>
      <c r="X510">
        <v>-7.57E-07</v>
      </c>
      <c r="Y510" s="28">
        <v>902.5</v>
      </c>
      <c r="Z510" s="28">
        <v>293.3</v>
      </c>
      <c r="AA510" s="28">
        <v>285.3</v>
      </c>
      <c r="AB510" s="28">
        <v>12.7</v>
      </c>
      <c r="AC510" s="28"/>
      <c r="AD510">
        <v>1260</v>
      </c>
      <c r="AE510">
        <v>139</v>
      </c>
      <c r="AF510">
        <v>69</v>
      </c>
      <c r="AG510">
        <v>21</v>
      </c>
      <c r="AH510">
        <v>9</v>
      </c>
      <c r="AI510">
        <v>20</v>
      </c>
      <c r="AJ510" s="25"/>
      <c r="AK510" s="25"/>
      <c r="AL510" s="25"/>
      <c r="AM510" s="25"/>
      <c r="AN510" s="25"/>
      <c r="AO510" s="25"/>
      <c r="AP510">
        <v>1.418</v>
      </c>
      <c r="AR510">
        <v>305.6330261</v>
      </c>
      <c r="AS510">
        <v>0.072</v>
      </c>
      <c r="AU510">
        <v>-0.7117568254</v>
      </c>
      <c r="AV510">
        <f t="shared" si="48"/>
        <v>0.28824317460000004</v>
      </c>
      <c r="AW510">
        <v>0.041</v>
      </c>
    </row>
    <row r="511" spans="1:49" ht="12.75">
      <c r="A511" s="21">
        <v>37687</v>
      </c>
      <c r="B511" s="22">
        <v>66</v>
      </c>
      <c r="C511" s="23">
        <v>0.873958349</v>
      </c>
      <c r="D511" s="3">
        <v>0.873958349</v>
      </c>
      <c r="E511" s="24">
        <v>0</v>
      </c>
      <c r="F511">
        <v>39.44239134</v>
      </c>
      <c r="G511">
        <v>-77.3399559</v>
      </c>
      <c r="H511" s="25">
        <v>964.5</v>
      </c>
      <c r="I511">
        <f t="shared" si="43"/>
        <v>928.17</v>
      </c>
      <c r="J511">
        <f t="shared" si="44"/>
        <v>728.2844353074279</v>
      </c>
      <c r="K511">
        <f t="shared" si="45"/>
        <v>940.1844353074279</v>
      </c>
      <c r="L511">
        <f t="shared" si="42"/>
        <v>931.6384353074279</v>
      </c>
      <c r="M511">
        <f t="shared" si="46"/>
        <v>935.9114353074278</v>
      </c>
      <c r="N511" s="25">
        <v>-2.9</v>
      </c>
      <c r="O511" s="25">
        <v>66.8</v>
      </c>
      <c r="P511">
        <v>27.7</v>
      </c>
      <c r="Q511">
        <f t="shared" si="47"/>
        <v>25.4</v>
      </c>
      <c r="AC511">
        <v>21589</v>
      </c>
      <c r="AD511">
        <v>1228</v>
      </c>
      <c r="AE511">
        <v>106</v>
      </c>
      <c r="AF511">
        <v>67</v>
      </c>
      <c r="AG511">
        <v>19</v>
      </c>
      <c r="AH511">
        <v>11</v>
      </c>
      <c r="AI511">
        <v>20</v>
      </c>
      <c r="AJ511" s="25"/>
      <c r="AK511" s="25"/>
      <c r="AL511" s="25"/>
      <c r="AM511" s="25"/>
      <c r="AN511" s="25"/>
      <c r="AO511" s="25"/>
      <c r="AP511">
        <v>1.458</v>
      </c>
      <c r="AR511">
        <v>308.2265015</v>
      </c>
      <c r="AS511">
        <v>0.062</v>
      </c>
      <c r="AU511">
        <v>-0.6758153439</v>
      </c>
      <c r="AV511">
        <f t="shared" si="48"/>
        <v>0.3241846561</v>
      </c>
      <c r="AW511">
        <v>0.042</v>
      </c>
    </row>
    <row r="512" spans="1:49" ht="12.75">
      <c r="A512" s="21">
        <v>37687</v>
      </c>
      <c r="B512" s="22">
        <v>66</v>
      </c>
      <c r="C512" s="23">
        <v>0.874074101</v>
      </c>
      <c r="D512" s="3">
        <v>0.874074101</v>
      </c>
      <c r="E512" s="24">
        <v>0</v>
      </c>
      <c r="F512">
        <v>39.44772406</v>
      </c>
      <c r="G512">
        <v>-77.34485213</v>
      </c>
      <c r="H512" s="25">
        <v>966.7</v>
      </c>
      <c r="I512">
        <f t="shared" si="43"/>
        <v>930.37</v>
      </c>
      <c r="J512">
        <f t="shared" si="44"/>
        <v>708.6252387863599</v>
      </c>
      <c r="K512">
        <f t="shared" si="45"/>
        <v>920.5252387863599</v>
      </c>
      <c r="L512">
        <f t="shared" si="42"/>
        <v>911.9792387863599</v>
      </c>
      <c r="M512">
        <f t="shared" si="46"/>
        <v>916.2522387863598</v>
      </c>
      <c r="N512" s="25">
        <v>-2.6</v>
      </c>
      <c r="O512" s="25">
        <v>66.2</v>
      </c>
      <c r="P512">
        <v>21.3</v>
      </c>
      <c r="Q512">
        <f t="shared" si="47"/>
        <v>24.5</v>
      </c>
      <c r="AC512" s="28"/>
      <c r="AD512">
        <v>1232</v>
      </c>
      <c r="AE512">
        <v>116</v>
      </c>
      <c r="AF512">
        <v>63</v>
      </c>
      <c r="AG512">
        <v>33</v>
      </c>
      <c r="AH512">
        <v>8</v>
      </c>
      <c r="AI512">
        <v>21</v>
      </c>
      <c r="AJ512" s="25"/>
      <c r="AK512" s="25"/>
      <c r="AL512" s="25"/>
      <c r="AM512" s="25"/>
      <c r="AN512" s="25"/>
      <c r="AO512" s="25"/>
      <c r="AP512">
        <v>1.437</v>
      </c>
      <c r="AR512">
        <v>307.1629639</v>
      </c>
      <c r="AS512">
        <v>0.081</v>
      </c>
      <c r="AU512">
        <v>-0.67228508</v>
      </c>
      <c r="AV512">
        <f t="shared" si="48"/>
        <v>0.32771492</v>
      </c>
      <c r="AW512">
        <v>0.039</v>
      </c>
    </row>
    <row r="513" spans="1:49" ht="12.75">
      <c r="A513" s="21">
        <v>37687</v>
      </c>
      <c r="B513" s="22">
        <v>66</v>
      </c>
      <c r="C513" s="23">
        <v>0.874189794</v>
      </c>
      <c r="D513" s="3">
        <v>0.874189794</v>
      </c>
      <c r="E513" s="24">
        <v>0</v>
      </c>
      <c r="F513">
        <v>39.45053021</v>
      </c>
      <c r="G513">
        <v>-77.35267401</v>
      </c>
      <c r="H513" s="25">
        <v>970.1</v>
      </c>
      <c r="I513">
        <f t="shared" si="43"/>
        <v>933.77</v>
      </c>
      <c r="J513">
        <f t="shared" si="44"/>
        <v>678.3340954473499</v>
      </c>
      <c r="K513">
        <f t="shared" si="45"/>
        <v>890.2340954473499</v>
      </c>
      <c r="L513">
        <f t="shared" si="42"/>
        <v>881.68809544735</v>
      </c>
      <c r="M513">
        <f t="shared" si="46"/>
        <v>885.9610954473499</v>
      </c>
      <c r="N513" s="25">
        <v>-2.3</v>
      </c>
      <c r="O513" s="25">
        <v>65.8</v>
      </c>
      <c r="P513">
        <v>26.7</v>
      </c>
      <c r="Q513">
        <f t="shared" si="47"/>
        <v>24</v>
      </c>
      <c r="S513">
        <v>1.78E-05</v>
      </c>
      <c r="T513">
        <v>1.15E-05</v>
      </c>
      <c r="U513">
        <v>7.04E-06</v>
      </c>
      <c r="V513">
        <v>6.36E-07</v>
      </c>
      <c r="W513">
        <v>1.69E-07</v>
      </c>
      <c r="X513">
        <v>-6.42E-07</v>
      </c>
      <c r="Y513" s="28">
        <v>910.1</v>
      </c>
      <c r="Z513" s="28">
        <v>293.3</v>
      </c>
      <c r="AA513" s="28">
        <v>285.2</v>
      </c>
      <c r="AB513" s="28">
        <v>13.1</v>
      </c>
      <c r="AC513" s="28"/>
      <c r="AD513">
        <v>1134</v>
      </c>
      <c r="AE513">
        <v>129</v>
      </c>
      <c r="AF513">
        <v>57</v>
      </c>
      <c r="AG513">
        <v>33</v>
      </c>
      <c r="AH513">
        <v>13</v>
      </c>
      <c r="AI513">
        <v>40</v>
      </c>
      <c r="AJ513" s="25"/>
      <c r="AK513" s="25"/>
      <c r="AL513" s="25"/>
      <c r="AM513" s="25"/>
      <c r="AN513" s="25"/>
      <c r="AO513" s="25"/>
      <c r="AP513">
        <v>1.448</v>
      </c>
      <c r="AR513">
        <v>318.9616394</v>
      </c>
      <c r="AS513">
        <v>0.092</v>
      </c>
      <c r="AU513">
        <v>-0.6811569333</v>
      </c>
      <c r="AV513">
        <f t="shared" si="48"/>
        <v>0.31884306669999996</v>
      </c>
      <c r="AW513">
        <v>0.038</v>
      </c>
    </row>
    <row r="514" spans="1:49" ht="12.75">
      <c r="A514" s="21">
        <v>37687</v>
      </c>
      <c r="B514" s="22">
        <v>66</v>
      </c>
      <c r="C514" s="23">
        <v>0.874305546</v>
      </c>
      <c r="D514" s="3">
        <v>0.874305546</v>
      </c>
      <c r="E514" s="24">
        <v>0</v>
      </c>
      <c r="F514">
        <v>39.45019706</v>
      </c>
      <c r="G514">
        <v>-77.36112544</v>
      </c>
      <c r="H514" s="25">
        <v>972.4</v>
      </c>
      <c r="I514">
        <f t="shared" si="43"/>
        <v>936.0699999999999</v>
      </c>
      <c r="J514">
        <f t="shared" si="44"/>
        <v>657.9055049924564</v>
      </c>
      <c r="K514">
        <f t="shared" si="45"/>
        <v>869.8055049924563</v>
      </c>
      <c r="L514">
        <f t="shared" si="42"/>
        <v>861.2595049924564</v>
      </c>
      <c r="M514">
        <f t="shared" si="46"/>
        <v>865.5325049924563</v>
      </c>
      <c r="N514" s="25">
        <v>-2.1</v>
      </c>
      <c r="O514" s="25">
        <v>65.3</v>
      </c>
      <c r="P514">
        <v>22.7</v>
      </c>
      <c r="Q514">
        <f t="shared" si="47"/>
        <v>24.7</v>
      </c>
      <c r="AC514" s="28"/>
      <c r="AD514">
        <v>1109</v>
      </c>
      <c r="AE514">
        <v>100</v>
      </c>
      <c r="AF514">
        <v>40</v>
      </c>
      <c r="AG514">
        <v>15</v>
      </c>
      <c r="AH514">
        <v>8</v>
      </c>
      <c r="AI514">
        <v>31</v>
      </c>
      <c r="AJ514" s="25"/>
      <c r="AK514" s="25"/>
      <c r="AL514" s="25"/>
      <c r="AM514" s="25"/>
      <c r="AN514" s="25"/>
      <c r="AO514" s="25"/>
      <c r="AP514">
        <v>1.409</v>
      </c>
      <c r="AR514">
        <v>317.542572</v>
      </c>
      <c r="AS514">
        <v>0.081</v>
      </c>
      <c r="AU514">
        <v>-0.6680538058</v>
      </c>
      <c r="AV514">
        <f t="shared" si="48"/>
        <v>0.33194619420000004</v>
      </c>
      <c r="AW514">
        <v>0.034</v>
      </c>
    </row>
    <row r="515" spans="1:49" ht="12.75">
      <c r="A515" s="21">
        <v>37687</v>
      </c>
      <c r="B515" s="22">
        <v>66</v>
      </c>
      <c r="C515" s="23">
        <v>0.874421299</v>
      </c>
      <c r="D515" s="3">
        <v>0.874421299</v>
      </c>
      <c r="E515" s="24">
        <v>0</v>
      </c>
      <c r="F515">
        <v>39.44790722</v>
      </c>
      <c r="G515">
        <v>-77.36908362</v>
      </c>
      <c r="H515" s="25">
        <v>974</v>
      </c>
      <c r="I515">
        <f t="shared" si="43"/>
        <v>937.67</v>
      </c>
      <c r="J515">
        <f t="shared" si="44"/>
        <v>643.7238944974305</v>
      </c>
      <c r="K515">
        <f t="shared" si="45"/>
        <v>855.6238944974305</v>
      </c>
      <c r="L515">
        <f t="shared" si="42"/>
        <v>847.0778944974305</v>
      </c>
      <c r="M515">
        <f t="shared" si="46"/>
        <v>851.3508944974305</v>
      </c>
      <c r="N515" s="25">
        <v>-2</v>
      </c>
      <c r="O515" s="25">
        <v>65.1</v>
      </c>
      <c r="P515">
        <v>26.7</v>
      </c>
      <c r="Q515">
        <f t="shared" si="47"/>
        <v>24.7</v>
      </c>
      <c r="AC515" s="28"/>
      <c r="AD515">
        <v>1120</v>
      </c>
      <c r="AE515">
        <v>108</v>
      </c>
      <c r="AF515">
        <v>71</v>
      </c>
      <c r="AG515">
        <v>24</v>
      </c>
      <c r="AH515">
        <v>10</v>
      </c>
      <c r="AI515">
        <v>25</v>
      </c>
      <c r="AJ515" s="25"/>
      <c r="AK515" s="25"/>
      <c r="AL515" s="25"/>
      <c r="AM515" s="25"/>
      <c r="AN515" s="25"/>
      <c r="AO515" s="25"/>
      <c r="AP515">
        <v>1.506</v>
      </c>
      <c r="AR515">
        <v>317.5214844</v>
      </c>
      <c r="AS515">
        <v>0.082</v>
      </c>
      <c r="AU515">
        <v>-0.6591898799</v>
      </c>
      <c r="AV515">
        <f t="shared" si="48"/>
        <v>0.3408101201</v>
      </c>
      <c r="AW515">
        <v>0.035</v>
      </c>
    </row>
    <row r="516" spans="1:49" ht="12.75">
      <c r="A516" s="21">
        <v>37687</v>
      </c>
      <c r="B516" s="22">
        <v>66</v>
      </c>
      <c r="C516" s="23">
        <v>0.874537051</v>
      </c>
      <c r="D516" s="3">
        <v>0.874537051</v>
      </c>
      <c r="E516" s="24">
        <v>0</v>
      </c>
      <c r="F516">
        <v>39.44410749</v>
      </c>
      <c r="G516">
        <v>-77.37599191</v>
      </c>
      <c r="H516" s="25">
        <v>974</v>
      </c>
      <c r="I516">
        <f t="shared" si="43"/>
        <v>937.67</v>
      </c>
      <c r="J516">
        <f t="shared" si="44"/>
        <v>643.7238944974305</v>
      </c>
      <c r="K516">
        <f t="shared" si="45"/>
        <v>855.6238944974305</v>
      </c>
      <c r="L516">
        <f t="shared" si="42"/>
        <v>847.0778944974305</v>
      </c>
      <c r="M516">
        <f t="shared" si="46"/>
        <v>851.3508944974305</v>
      </c>
      <c r="N516" s="25">
        <v>-2.1</v>
      </c>
      <c r="O516" s="25">
        <v>64.9</v>
      </c>
      <c r="P516">
        <v>21.2</v>
      </c>
      <c r="Q516">
        <f t="shared" si="47"/>
        <v>23.95</v>
      </c>
      <c r="S516">
        <v>1.98E-05</v>
      </c>
      <c r="T516">
        <v>1.27E-05</v>
      </c>
      <c r="U516">
        <v>7.71E-06</v>
      </c>
      <c r="V516">
        <v>4.5E-07</v>
      </c>
      <c r="W516">
        <v>1.47E-07</v>
      </c>
      <c r="X516">
        <v>-6.95E-07</v>
      </c>
      <c r="Y516" s="28">
        <v>917</v>
      </c>
      <c r="Z516" s="28">
        <v>293.3</v>
      </c>
      <c r="AA516" s="28">
        <v>285.2</v>
      </c>
      <c r="AB516" s="28">
        <v>13.2</v>
      </c>
      <c r="AC516" s="28"/>
      <c r="AD516">
        <v>1273</v>
      </c>
      <c r="AE516">
        <v>122</v>
      </c>
      <c r="AF516">
        <v>66</v>
      </c>
      <c r="AG516">
        <v>21</v>
      </c>
      <c r="AH516">
        <v>8</v>
      </c>
      <c r="AI516">
        <v>31</v>
      </c>
      <c r="AJ516" s="25"/>
      <c r="AK516" s="25"/>
      <c r="AL516" s="25"/>
      <c r="AM516" s="25"/>
      <c r="AN516" s="25"/>
      <c r="AO516" s="25"/>
      <c r="AP516">
        <v>1.397</v>
      </c>
      <c r="AR516">
        <v>317.6062927</v>
      </c>
      <c r="AS516">
        <v>0.081</v>
      </c>
      <c r="AU516">
        <v>-0.7042419314</v>
      </c>
      <c r="AV516">
        <f t="shared" si="48"/>
        <v>0.2957580686</v>
      </c>
      <c r="AW516">
        <v>0.04</v>
      </c>
    </row>
    <row r="517" spans="1:49" ht="12.75">
      <c r="A517" s="21">
        <v>37687</v>
      </c>
      <c r="B517" s="22">
        <v>66</v>
      </c>
      <c r="C517" s="23">
        <v>0.874652803</v>
      </c>
      <c r="D517" s="3">
        <v>0.874652803</v>
      </c>
      <c r="E517" s="24">
        <v>0</v>
      </c>
      <c r="F517">
        <v>39.43931176</v>
      </c>
      <c r="G517">
        <v>-77.3816721</v>
      </c>
      <c r="H517" s="25">
        <v>975.7</v>
      </c>
      <c r="I517">
        <f t="shared" si="43"/>
        <v>939.37</v>
      </c>
      <c r="J517">
        <f t="shared" si="44"/>
        <v>628.6824236793459</v>
      </c>
      <c r="K517">
        <f t="shared" si="45"/>
        <v>840.5824236793459</v>
      </c>
      <c r="L517">
        <f t="shared" si="42"/>
        <v>832.036423679346</v>
      </c>
      <c r="M517">
        <f t="shared" si="46"/>
        <v>836.3094236793459</v>
      </c>
      <c r="N517" s="25">
        <v>-1.8</v>
      </c>
      <c r="O517" s="25">
        <v>65</v>
      </c>
      <c r="P517">
        <v>27</v>
      </c>
      <c r="Q517">
        <f t="shared" si="47"/>
        <v>24.1</v>
      </c>
      <c r="AC517">
        <v>23181</v>
      </c>
      <c r="AD517">
        <v>1307</v>
      </c>
      <c r="AE517">
        <v>133</v>
      </c>
      <c r="AF517">
        <v>55</v>
      </c>
      <c r="AG517">
        <v>24</v>
      </c>
      <c r="AH517">
        <v>12</v>
      </c>
      <c r="AI517">
        <v>30</v>
      </c>
      <c r="AJ517" s="25"/>
      <c r="AK517" s="25"/>
      <c r="AL517" s="25"/>
      <c r="AM517" s="25"/>
      <c r="AN517" s="25"/>
      <c r="AO517" s="25"/>
      <c r="AP517">
        <v>1.447</v>
      </c>
      <c r="AR517">
        <v>325.3230591</v>
      </c>
      <c r="AS517">
        <v>0.081</v>
      </c>
      <c r="AU517">
        <v>-0.7331247926</v>
      </c>
      <c r="AV517">
        <f t="shared" si="48"/>
        <v>0.26687520740000004</v>
      </c>
      <c r="AW517">
        <v>0.039</v>
      </c>
    </row>
    <row r="518" spans="1:49" ht="12.75">
      <c r="A518" s="21">
        <v>37687</v>
      </c>
      <c r="B518" s="22">
        <v>66</v>
      </c>
      <c r="C518" s="23">
        <v>0.874768496</v>
      </c>
      <c r="D518" s="3">
        <v>0.874768496</v>
      </c>
      <c r="E518" s="24">
        <v>0</v>
      </c>
      <c r="F518">
        <v>39.43416367</v>
      </c>
      <c r="G518">
        <v>-77.38628268</v>
      </c>
      <c r="H518" s="25">
        <v>978.6</v>
      </c>
      <c r="I518">
        <f t="shared" si="43"/>
        <v>942.27</v>
      </c>
      <c r="J518">
        <f t="shared" si="44"/>
        <v>603.0861586701853</v>
      </c>
      <c r="K518">
        <f t="shared" si="45"/>
        <v>814.9861586701853</v>
      </c>
      <c r="L518">
        <f t="shared" si="42"/>
        <v>806.4401586701854</v>
      </c>
      <c r="M518">
        <f t="shared" si="46"/>
        <v>810.7131586701853</v>
      </c>
      <c r="N518" s="25">
        <v>-1.7</v>
      </c>
      <c r="O518" s="25">
        <v>64.9</v>
      </c>
      <c r="P518">
        <v>21.1</v>
      </c>
      <c r="Q518">
        <f t="shared" si="47"/>
        <v>24.05</v>
      </c>
      <c r="AC518" s="28"/>
      <c r="AD518">
        <v>1336</v>
      </c>
      <c r="AE518">
        <v>120</v>
      </c>
      <c r="AF518">
        <v>71</v>
      </c>
      <c r="AG518">
        <v>31</v>
      </c>
      <c r="AH518">
        <v>15</v>
      </c>
      <c r="AI518">
        <v>34</v>
      </c>
      <c r="AJ518" s="25"/>
      <c r="AK518" s="25"/>
      <c r="AL518" s="25"/>
      <c r="AM518" s="25"/>
      <c r="AN518" s="25"/>
      <c r="AO518" s="25"/>
      <c r="AP518">
        <v>1.448</v>
      </c>
      <c r="AR518">
        <v>326.2643738</v>
      </c>
      <c r="AS518">
        <v>0.072</v>
      </c>
      <c r="AU518">
        <v>-0.7172748446</v>
      </c>
      <c r="AV518">
        <f t="shared" si="48"/>
        <v>0.2827251554</v>
      </c>
      <c r="AW518">
        <v>0.039</v>
      </c>
    </row>
    <row r="519" spans="1:49" ht="12.75">
      <c r="A519" s="21">
        <v>37687</v>
      </c>
      <c r="B519" s="22">
        <v>66</v>
      </c>
      <c r="C519" s="23">
        <v>0.874884248</v>
      </c>
      <c r="D519" s="3">
        <v>0.874884248</v>
      </c>
      <c r="E519" s="24">
        <v>0</v>
      </c>
      <c r="F519">
        <v>39.42854808</v>
      </c>
      <c r="G519">
        <v>-77.38971392</v>
      </c>
      <c r="H519" s="25">
        <v>981.9</v>
      </c>
      <c r="I519">
        <f t="shared" si="43"/>
        <v>945.5699999999999</v>
      </c>
      <c r="J519">
        <f t="shared" si="44"/>
        <v>574.0550252705059</v>
      </c>
      <c r="K519">
        <f t="shared" si="45"/>
        <v>785.9550252705059</v>
      </c>
      <c r="L519">
        <f t="shared" si="42"/>
        <v>777.4090252705059</v>
      </c>
      <c r="M519">
        <f t="shared" si="46"/>
        <v>781.6820252705058</v>
      </c>
      <c r="N519" s="25">
        <v>-1.5</v>
      </c>
      <c r="O519" s="25">
        <v>64.8</v>
      </c>
      <c r="P519">
        <v>25.6</v>
      </c>
      <c r="Q519">
        <f t="shared" si="47"/>
        <v>23.35</v>
      </c>
      <c r="AC519" s="28"/>
      <c r="AD519">
        <v>1209</v>
      </c>
      <c r="AE519">
        <v>108</v>
      </c>
      <c r="AF519">
        <v>65</v>
      </c>
      <c r="AG519">
        <v>23</v>
      </c>
      <c r="AH519">
        <v>10</v>
      </c>
      <c r="AI519">
        <v>32</v>
      </c>
      <c r="AJ519" s="25"/>
      <c r="AK519" s="25"/>
      <c r="AL519" s="25"/>
      <c r="AM519" s="25"/>
      <c r="AN519" s="25"/>
      <c r="AO519" s="25"/>
      <c r="AP519">
        <v>1.538</v>
      </c>
      <c r="AR519">
        <v>322.01297</v>
      </c>
      <c r="AS519">
        <v>0.071</v>
      </c>
      <c r="AU519">
        <v>-0.7206528783</v>
      </c>
      <c r="AV519">
        <f t="shared" si="48"/>
        <v>0.2793471217</v>
      </c>
      <c r="AW519">
        <v>0.036</v>
      </c>
    </row>
    <row r="520" spans="1:49" ht="12.75">
      <c r="A520" s="21">
        <v>37687</v>
      </c>
      <c r="B520" s="22">
        <v>66</v>
      </c>
      <c r="C520" s="23">
        <v>0.875</v>
      </c>
      <c r="D520" s="3">
        <v>0.875</v>
      </c>
      <c r="E520" s="24">
        <v>0</v>
      </c>
      <c r="F520">
        <v>39.42252827</v>
      </c>
      <c r="G520">
        <v>-77.39171973</v>
      </c>
      <c r="H520" s="25">
        <v>983</v>
      </c>
      <c r="I520">
        <f t="shared" si="43"/>
        <v>946.67</v>
      </c>
      <c r="J520">
        <f t="shared" si="44"/>
        <v>564.4004914501254</v>
      </c>
      <c r="K520">
        <f t="shared" si="45"/>
        <v>776.3004914501254</v>
      </c>
      <c r="L520">
        <f t="shared" si="42"/>
        <v>767.7544914501254</v>
      </c>
      <c r="M520">
        <f t="shared" si="46"/>
        <v>772.0274914501254</v>
      </c>
      <c r="N520" s="25">
        <v>-1.4</v>
      </c>
      <c r="O520" s="25">
        <v>64.8</v>
      </c>
      <c r="P520">
        <v>20.9</v>
      </c>
      <c r="Q520">
        <f t="shared" si="47"/>
        <v>23.25</v>
      </c>
      <c r="S520">
        <v>2.11E-05</v>
      </c>
      <c r="T520">
        <v>1.34E-05</v>
      </c>
      <c r="U520">
        <v>7.97E-06</v>
      </c>
      <c r="V520">
        <v>4.61E-07</v>
      </c>
      <c r="W520">
        <v>1.49E-07</v>
      </c>
      <c r="X520">
        <v>-6.89E-07</v>
      </c>
      <c r="Y520" s="28">
        <v>922.3</v>
      </c>
      <c r="Z520" s="28">
        <v>293.2</v>
      </c>
      <c r="AA520" s="28">
        <v>285.2</v>
      </c>
      <c r="AB520" s="28">
        <v>13.2</v>
      </c>
      <c r="AC520" s="28"/>
      <c r="AD520">
        <v>1600</v>
      </c>
      <c r="AE520">
        <v>100</v>
      </c>
      <c r="AF520">
        <v>82</v>
      </c>
      <c r="AG520">
        <v>27</v>
      </c>
      <c r="AH520">
        <v>12</v>
      </c>
      <c r="AI520">
        <v>33</v>
      </c>
      <c r="AJ520" s="25"/>
      <c r="AK520" s="25"/>
      <c r="AL520" s="25"/>
      <c r="AM520" s="25"/>
      <c r="AN520" s="25"/>
      <c r="AO520" s="25"/>
      <c r="AP520">
        <v>1.418</v>
      </c>
      <c r="AR520">
        <v>333.118927</v>
      </c>
      <c r="AS520">
        <v>0.091</v>
      </c>
      <c r="AU520">
        <v>-0.7761443853</v>
      </c>
      <c r="AV520">
        <f t="shared" si="48"/>
        <v>0.22385561470000004</v>
      </c>
      <c r="AW520">
        <v>0.034</v>
      </c>
    </row>
    <row r="521" spans="1:49" ht="12.75">
      <c r="A521" s="21">
        <v>37687</v>
      </c>
      <c r="B521" s="22">
        <v>66</v>
      </c>
      <c r="C521" s="23">
        <v>0.875115752</v>
      </c>
      <c r="D521" s="3">
        <v>0.875115752</v>
      </c>
      <c r="E521" s="24">
        <v>0</v>
      </c>
      <c r="F521">
        <v>39.41636736</v>
      </c>
      <c r="G521">
        <v>-77.39212566</v>
      </c>
      <c r="H521" s="25">
        <v>983.1</v>
      </c>
      <c r="I521">
        <f t="shared" si="43"/>
        <v>946.77</v>
      </c>
      <c r="J521">
        <f t="shared" si="44"/>
        <v>563.5233629031712</v>
      </c>
      <c r="K521">
        <f t="shared" si="45"/>
        <v>775.4233629031712</v>
      </c>
      <c r="L521">
        <f aca="true" t="shared" si="49" ref="L521:L584">+J521+203.354</f>
        <v>766.8773629031713</v>
      </c>
      <c r="M521">
        <f t="shared" si="46"/>
        <v>771.1503629031713</v>
      </c>
      <c r="N521" s="25">
        <v>-1.6</v>
      </c>
      <c r="O521" s="25">
        <v>65.2</v>
      </c>
      <c r="P521">
        <v>25.9</v>
      </c>
      <c r="Q521">
        <f t="shared" si="47"/>
        <v>23.4</v>
      </c>
      <c r="AC521" s="28"/>
      <c r="AD521">
        <v>1970</v>
      </c>
      <c r="AE521">
        <v>155</v>
      </c>
      <c r="AF521">
        <v>92</v>
      </c>
      <c r="AG521">
        <v>32</v>
      </c>
      <c r="AH521">
        <v>11</v>
      </c>
      <c r="AI521">
        <v>39</v>
      </c>
      <c r="AJ521" s="25"/>
      <c r="AK521" s="25"/>
      <c r="AL521" s="25"/>
      <c r="AM521" s="25"/>
      <c r="AN521" s="25"/>
      <c r="AO521" s="25"/>
      <c r="AP521">
        <v>1.449</v>
      </c>
      <c r="AR521">
        <v>330.0294495</v>
      </c>
      <c r="AS521">
        <v>0.085</v>
      </c>
      <c r="AU521">
        <v>-0.7472675443</v>
      </c>
      <c r="AV521">
        <f t="shared" si="48"/>
        <v>0.2527324557</v>
      </c>
      <c r="AW521">
        <v>0.037</v>
      </c>
    </row>
    <row r="522" spans="1:49" ht="12.75">
      <c r="A522" s="21">
        <v>37687</v>
      </c>
      <c r="B522" s="22">
        <v>66</v>
      </c>
      <c r="C522" s="23">
        <v>0.875231504</v>
      </c>
      <c r="D522" s="3">
        <v>0.875231504</v>
      </c>
      <c r="E522" s="24">
        <v>0</v>
      </c>
      <c r="F522">
        <v>39.41064453</v>
      </c>
      <c r="G522">
        <v>-77.39033286</v>
      </c>
      <c r="H522" s="25">
        <v>985.4</v>
      </c>
      <c r="I522">
        <f aca="true" t="shared" si="50" ref="I522:I585">+H522-36.33</f>
        <v>949.0699999999999</v>
      </c>
      <c r="J522">
        <f aca="true" t="shared" si="51" ref="J522:J585">(8303.951372*(LN(1013.25/I522)))</f>
        <v>543.3749352661388</v>
      </c>
      <c r="K522">
        <f aca="true" t="shared" si="52" ref="K522:K585">+J522+211.9</f>
        <v>755.2749352661388</v>
      </c>
      <c r="L522">
        <f t="shared" si="49"/>
        <v>746.7289352661388</v>
      </c>
      <c r="M522">
        <f aca="true" t="shared" si="53" ref="M522:M585">+AVERAGE(K522:L522)</f>
        <v>751.0019352661388</v>
      </c>
      <c r="N522" s="25">
        <v>-1.3</v>
      </c>
      <c r="O522" s="25">
        <v>64.9</v>
      </c>
      <c r="P522">
        <v>22.2</v>
      </c>
      <c r="Q522">
        <f t="shared" si="47"/>
        <v>24.049999999999997</v>
      </c>
      <c r="AC522" s="28"/>
      <c r="AD522">
        <v>2552</v>
      </c>
      <c r="AE522">
        <v>189</v>
      </c>
      <c r="AF522">
        <v>81</v>
      </c>
      <c r="AG522">
        <v>37</v>
      </c>
      <c r="AH522">
        <v>13</v>
      </c>
      <c r="AI522">
        <v>36</v>
      </c>
      <c r="AJ522" s="25"/>
      <c r="AK522" s="25"/>
      <c r="AL522" s="25"/>
      <c r="AM522" s="25"/>
      <c r="AN522" s="25"/>
      <c r="AO522" s="25"/>
      <c r="AP522">
        <v>1.539</v>
      </c>
      <c r="AR522">
        <v>330.0294495</v>
      </c>
      <c r="AS522">
        <v>0.072</v>
      </c>
      <c r="AU522">
        <v>-0.7472675443</v>
      </c>
      <c r="AV522">
        <f t="shared" si="48"/>
        <v>0.2527324557</v>
      </c>
      <c r="AW522">
        <v>0.041</v>
      </c>
    </row>
    <row r="523" spans="1:49" ht="12.75">
      <c r="A523" s="21">
        <v>37687</v>
      </c>
      <c r="B523" s="22">
        <v>66</v>
      </c>
      <c r="C523" s="23">
        <v>0.875347197</v>
      </c>
      <c r="D523" s="3">
        <v>0.875347197</v>
      </c>
      <c r="E523" s="24">
        <v>0</v>
      </c>
      <c r="F523">
        <v>39.40666348</v>
      </c>
      <c r="G523">
        <v>-77.38515726</v>
      </c>
      <c r="H523" s="25">
        <v>987.9</v>
      </c>
      <c r="I523">
        <f t="shared" si="50"/>
        <v>951.5699999999999</v>
      </c>
      <c r="J523">
        <f t="shared" si="51"/>
        <v>521.5297774219551</v>
      </c>
      <c r="K523">
        <f t="shared" si="52"/>
        <v>733.4297774219551</v>
      </c>
      <c r="L523">
        <f t="shared" si="49"/>
        <v>724.8837774219552</v>
      </c>
      <c r="M523">
        <f t="shared" si="53"/>
        <v>729.1567774219552</v>
      </c>
      <c r="N523" s="25">
        <v>-1.2</v>
      </c>
      <c r="O523" s="25">
        <v>64.5</v>
      </c>
      <c r="P523">
        <v>27.3</v>
      </c>
      <c r="Q523">
        <f aca="true" t="shared" si="54" ref="Q523:Q586">AVERAGE(P522:P523)</f>
        <v>24.75</v>
      </c>
      <c r="S523">
        <v>2.35E-05</v>
      </c>
      <c r="T523">
        <v>1.54E-05</v>
      </c>
      <c r="U523">
        <v>8.94E-06</v>
      </c>
      <c r="V523">
        <v>3.58E-07</v>
      </c>
      <c r="W523">
        <v>1.11E-07</v>
      </c>
      <c r="X523">
        <v>-7.4E-07</v>
      </c>
      <c r="Y523" s="28">
        <v>927.7</v>
      </c>
      <c r="Z523" s="28">
        <v>293.2</v>
      </c>
      <c r="AA523" s="28">
        <v>285.2</v>
      </c>
      <c r="AB523" s="28">
        <v>13.4</v>
      </c>
      <c r="AC523">
        <v>24708</v>
      </c>
      <c r="AD523">
        <v>2452</v>
      </c>
      <c r="AE523">
        <v>214</v>
      </c>
      <c r="AF523">
        <v>90</v>
      </c>
      <c r="AG523">
        <v>32</v>
      </c>
      <c r="AH523">
        <v>19</v>
      </c>
      <c r="AI523">
        <v>42</v>
      </c>
      <c r="AJ523" s="25"/>
      <c r="AK523" s="25"/>
      <c r="AL523" s="25"/>
      <c r="AM523" s="25"/>
      <c r="AN523" s="25"/>
      <c r="AO523" s="25"/>
      <c r="AP523">
        <v>1.467</v>
      </c>
      <c r="AR523">
        <v>319.9559937</v>
      </c>
      <c r="AS523">
        <v>0.073</v>
      </c>
      <c r="AU523">
        <v>-0.7561394572</v>
      </c>
      <c r="AV523">
        <f t="shared" si="48"/>
        <v>0.24386054280000002</v>
      </c>
      <c r="AW523">
        <v>0.041</v>
      </c>
    </row>
    <row r="524" spans="1:49" ht="12.75">
      <c r="A524" s="21">
        <v>37687</v>
      </c>
      <c r="B524" s="22">
        <v>66</v>
      </c>
      <c r="C524" s="23">
        <v>0.875462949</v>
      </c>
      <c r="D524" s="3">
        <v>0.875462949</v>
      </c>
      <c r="E524" s="24">
        <v>0</v>
      </c>
      <c r="F524">
        <v>39.40532921</v>
      </c>
      <c r="G524">
        <v>-77.37794439</v>
      </c>
      <c r="H524" s="25">
        <v>989.7</v>
      </c>
      <c r="I524">
        <f t="shared" si="50"/>
        <v>953.37</v>
      </c>
      <c r="J524">
        <f t="shared" si="51"/>
        <v>505.8367719539055</v>
      </c>
      <c r="K524">
        <f t="shared" si="52"/>
        <v>717.7367719539055</v>
      </c>
      <c r="L524">
        <f t="shared" si="49"/>
        <v>709.1907719539055</v>
      </c>
      <c r="M524">
        <f t="shared" si="53"/>
        <v>713.4637719539055</v>
      </c>
      <c r="N524" s="25">
        <v>-1.1</v>
      </c>
      <c r="O524" s="25">
        <v>64.2</v>
      </c>
      <c r="P524">
        <v>21.9</v>
      </c>
      <c r="Q524">
        <f t="shared" si="54"/>
        <v>24.6</v>
      </c>
      <c r="AC524" s="28"/>
      <c r="AD524">
        <v>4620</v>
      </c>
      <c r="AE524">
        <v>337</v>
      </c>
      <c r="AF524">
        <v>157</v>
      </c>
      <c r="AG524">
        <v>43</v>
      </c>
      <c r="AH524">
        <v>20</v>
      </c>
      <c r="AI524">
        <v>46</v>
      </c>
      <c r="AJ524" s="25"/>
      <c r="AK524" s="25"/>
      <c r="AL524" s="25"/>
      <c r="AM524" s="25"/>
      <c r="AN524" s="25"/>
      <c r="AO524" s="25"/>
      <c r="AP524">
        <v>1.379</v>
      </c>
      <c r="AR524">
        <v>325.6965637</v>
      </c>
      <c r="AS524">
        <v>0.092</v>
      </c>
      <c r="AU524">
        <v>-0.7128205895</v>
      </c>
      <c r="AV524">
        <f t="shared" si="48"/>
        <v>0.28717941049999995</v>
      </c>
      <c r="AW524">
        <v>0.039</v>
      </c>
    </row>
    <row r="525" spans="1:49" ht="12.75">
      <c r="A525" s="21">
        <v>37687</v>
      </c>
      <c r="B525" s="22">
        <v>66</v>
      </c>
      <c r="C525" s="23">
        <v>0.875578701</v>
      </c>
      <c r="D525" s="3">
        <v>0.875578701</v>
      </c>
      <c r="E525" s="24">
        <v>0</v>
      </c>
      <c r="F525">
        <v>39.40805633</v>
      </c>
      <c r="G525">
        <v>-77.37094487</v>
      </c>
      <c r="H525" s="25">
        <v>991.2</v>
      </c>
      <c r="I525">
        <f t="shared" si="50"/>
        <v>954.87</v>
      </c>
      <c r="J525">
        <f t="shared" si="51"/>
        <v>492.7818840745024</v>
      </c>
      <c r="K525">
        <f t="shared" si="52"/>
        <v>704.6818840745024</v>
      </c>
      <c r="L525">
        <f t="shared" si="49"/>
        <v>696.1358840745024</v>
      </c>
      <c r="M525">
        <f t="shared" si="53"/>
        <v>700.4088840745023</v>
      </c>
      <c r="N525" s="25">
        <v>-1</v>
      </c>
      <c r="O525" s="25">
        <v>63.7</v>
      </c>
      <c r="P525">
        <v>27.3</v>
      </c>
      <c r="Q525">
        <f t="shared" si="54"/>
        <v>24.6</v>
      </c>
      <c r="AC525" s="28"/>
      <c r="AD525">
        <v>6722</v>
      </c>
      <c r="AE525">
        <v>442</v>
      </c>
      <c r="AF525">
        <v>211</v>
      </c>
      <c r="AG525">
        <v>52</v>
      </c>
      <c r="AH525">
        <v>24</v>
      </c>
      <c r="AI525">
        <v>53</v>
      </c>
      <c r="AJ525" s="25"/>
      <c r="AK525" s="25"/>
      <c r="AL525" s="25"/>
      <c r="AM525" s="25"/>
      <c r="AN525" s="25"/>
      <c r="AO525" s="25"/>
      <c r="AP525">
        <v>1.407</v>
      </c>
      <c r="AR525">
        <v>322.2810669</v>
      </c>
      <c r="AS525">
        <v>0.072</v>
      </c>
      <c r="AU525">
        <v>-0.6717791557</v>
      </c>
      <c r="AV525">
        <f t="shared" si="48"/>
        <v>0.3282208443</v>
      </c>
      <c r="AW525">
        <v>0.039</v>
      </c>
    </row>
    <row r="526" spans="1:49" ht="12.75">
      <c r="A526" s="21">
        <v>37687</v>
      </c>
      <c r="B526" s="22">
        <v>66</v>
      </c>
      <c r="C526" s="23">
        <v>0.875694454</v>
      </c>
      <c r="D526" s="3">
        <v>0.875694454</v>
      </c>
      <c r="E526" s="24">
        <v>0</v>
      </c>
      <c r="F526">
        <v>39.413533</v>
      </c>
      <c r="G526">
        <v>-77.36672082</v>
      </c>
      <c r="H526" s="25">
        <v>994.3</v>
      </c>
      <c r="I526">
        <f t="shared" si="50"/>
        <v>957.9699999999999</v>
      </c>
      <c r="J526">
        <f t="shared" si="51"/>
        <v>465.8666462187606</v>
      </c>
      <c r="K526">
        <f t="shared" si="52"/>
        <v>677.7666462187606</v>
      </c>
      <c r="L526">
        <f t="shared" si="49"/>
        <v>669.2206462187606</v>
      </c>
      <c r="M526">
        <f t="shared" si="53"/>
        <v>673.4936462187607</v>
      </c>
      <c r="N526" s="25">
        <v>-0.8</v>
      </c>
      <c r="O526" s="25">
        <v>63.3</v>
      </c>
      <c r="P526">
        <v>20.8</v>
      </c>
      <c r="Q526">
        <f t="shared" si="54"/>
        <v>24.05</v>
      </c>
      <c r="S526">
        <v>2.61E-05</v>
      </c>
      <c r="T526">
        <v>1.72E-05</v>
      </c>
      <c r="U526">
        <v>1.1E-05</v>
      </c>
      <c r="V526">
        <v>2.18E-07</v>
      </c>
      <c r="W526">
        <v>1.36E-07</v>
      </c>
      <c r="X526">
        <v>-7.87E-07</v>
      </c>
      <c r="Y526" s="28">
        <v>933.7</v>
      </c>
      <c r="Z526" s="28">
        <v>293.2</v>
      </c>
      <c r="AA526" s="28">
        <v>285.2</v>
      </c>
      <c r="AB526" s="28">
        <v>13.8</v>
      </c>
      <c r="AC526" s="28"/>
      <c r="AD526">
        <v>7511</v>
      </c>
      <c r="AE526">
        <v>533</v>
      </c>
      <c r="AF526">
        <v>243</v>
      </c>
      <c r="AG526">
        <v>66</v>
      </c>
      <c r="AH526">
        <v>31</v>
      </c>
      <c r="AI526">
        <v>75</v>
      </c>
      <c r="AJ526" s="25"/>
      <c r="AK526" s="25"/>
      <c r="AL526" s="25"/>
      <c r="AM526" s="25"/>
      <c r="AN526" s="25"/>
      <c r="AO526" s="25"/>
      <c r="AP526">
        <v>1.488</v>
      </c>
      <c r="AR526">
        <v>314.7519836</v>
      </c>
      <c r="AS526">
        <v>0.111</v>
      </c>
      <c r="AU526">
        <v>-0.6762571931</v>
      </c>
      <c r="AV526">
        <f t="shared" si="48"/>
        <v>0.3237428069</v>
      </c>
      <c r="AW526">
        <v>0.034</v>
      </c>
    </row>
    <row r="527" spans="1:49" ht="12.75">
      <c r="A527" s="21">
        <v>37687</v>
      </c>
      <c r="B527" s="22">
        <v>66</v>
      </c>
      <c r="C527" s="23">
        <v>0.875810206</v>
      </c>
      <c r="D527" s="3">
        <v>0.875810206</v>
      </c>
      <c r="E527" s="24">
        <v>0</v>
      </c>
      <c r="F527">
        <v>39.41995678</v>
      </c>
      <c r="G527">
        <v>-77.36749808</v>
      </c>
      <c r="H527" s="25">
        <v>998.5</v>
      </c>
      <c r="I527">
        <f t="shared" si="50"/>
        <v>962.17</v>
      </c>
      <c r="J527">
        <f t="shared" si="51"/>
        <v>429.5394498847074</v>
      </c>
      <c r="K527">
        <f t="shared" si="52"/>
        <v>641.4394498847074</v>
      </c>
      <c r="L527">
        <f t="shared" si="49"/>
        <v>632.8934498847074</v>
      </c>
      <c r="M527">
        <f t="shared" si="53"/>
        <v>637.1664498847074</v>
      </c>
      <c r="N527" s="25">
        <v>-0.3</v>
      </c>
      <c r="O527" s="25">
        <v>63.1</v>
      </c>
      <c r="P527">
        <v>26.3</v>
      </c>
      <c r="Q527">
        <f t="shared" si="54"/>
        <v>23.55</v>
      </c>
      <c r="AC527" s="28"/>
      <c r="AD527">
        <v>8007</v>
      </c>
      <c r="AE527">
        <v>588</v>
      </c>
      <c r="AF527">
        <v>273</v>
      </c>
      <c r="AG527">
        <v>78</v>
      </c>
      <c r="AH527">
        <v>20</v>
      </c>
      <c r="AI527">
        <v>76</v>
      </c>
      <c r="AJ527" s="25"/>
      <c r="AK527" s="25"/>
      <c r="AL527" s="25"/>
      <c r="AM527" s="25"/>
      <c r="AN527" s="25"/>
      <c r="AO527" s="25"/>
      <c r="AP527">
        <v>1.469</v>
      </c>
      <c r="AR527">
        <v>319.6993103</v>
      </c>
      <c r="AS527">
        <v>0.112</v>
      </c>
      <c r="AU527">
        <v>-0.6936036348</v>
      </c>
      <c r="AV527">
        <f t="shared" si="48"/>
        <v>0.3063963652</v>
      </c>
      <c r="AW527">
        <v>0.037</v>
      </c>
    </row>
    <row r="528" spans="1:49" ht="12.75">
      <c r="A528" s="21">
        <v>37687</v>
      </c>
      <c r="B528" s="22">
        <v>66</v>
      </c>
      <c r="C528" s="23">
        <v>0.875925899</v>
      </c>
      <c r="D528" s="3">
        <v>0.875925899</v>
      </c>
      <c r="E528" s="24">
        <v>0</v>
      </c>
      <c r="F528">
        <v>39.42548366</v>
      </c>
      <c r="G528">
        <v>-77.37199306</v>
      </c>
      <c r="H528" s="25">
        <v>999.8</v>
      </c>
      <c r="I528">
        <f t="shared" si="50"/>
        <v>963.4699999999999</v>
      </c>
      <c r="J528">
        <f t="shared" si="51"/>
        <v>418.3274492785738</v>
      </c>
      <c r="K528">
        <f t="shared" si="52"/>
        <v>630.2274492785738</v>
      </c>
      <c r="L528">
        <f t="shared" si="49"/>
        <v>621.6814492785738</v>
      </c>
      <c r="M528">
        <f t="shared" si="53"/>
        <v>625.9544492785737</v>
      </c>
      <c r="N528" s="25">
        <v>-0.3</v>
      </c>
      <c r="O528" s="25">
        <v>62.5</v>
      </c>
      <c r="P528">
        <v>21.8</v>
      </c>
      <c r="Q528">
        <f t="shared" si="54"/>
        <v>24.05</v>
      </c>
      <c r="AC528" s="28"/>
      <c r="AD528">
        <v>8355</v>
      </c>
      <c r="AE528">
        <v>598</v>
      </c>
      <c r="AF528">
        <v>284</v>
      </c>
      <c r="AG528">
        <v>84</v>
      </c>
      <c r="AH528">
        <v>24</v>
      </c>
      <c r="AI528">
        <v>82</v>
      </c>
      <c r="AJ528" s="25"/>
      <c r="AK528" s="25"/>
      <c r="AL528" s="25"/>
      <c r="AM528" s="25"/>
      <c r="AN528" s="25"/>
      <c r="AO528" s="25"/>
      <c r="AP528">
        <v>1.379</v>
      </c>
      <c r="AR528">
        <v>321.8300171</v>
      </c>
      <c r="AS528">
        <v>0.082</v>
      </c>
      <c r="AU528">
        <v>-0.7373197079</v>
      </c>
      <c r="AV528">
        <f t="shared" si="48"/>
        <v>0.2626802921</v>
      </c>
      <c r="AW528">
        <v>0.043</v>
      </c>
    </row>
    <row r="529" spans="1:49" ht="12.75">
      <c r="A529" s="21">
        <v>37687</v>
      </c>
      <c r="B529" s="22">
        <v>66</v>
      </c>
      <c r="C529" s="23">
        <v>0.876041651</v>
      </c>
      <c r="D529" s="3">
        <v>0.876041651</v>
      </c>
      <c r="E529" s="24">
        <v>0</v>
      </c>
      <c r="F529">
        <v>39.42855476</v>
      </c>
      <c r="G529">
        <v>-77.3794019</v>
      </c>
      <c r="H529" s="25">
        <v>1001.2</v>
      </c>
      <c r="I529">
        <f t="shared" si="50"/>
        <v>964.87</v>
      </c>
      <c r="J529">
        <f t="shared" si="51"/>
        <v>406.2698930764642</v>
      </c>
      <c r="K529">
        <f t="shared" si="52"/>
        <v>618.1698930764642</v>
      </c>
      <c r="L529">
        <f t="shared" si="49"/>
        <v>609.6238930764642</v>
      </c>
      <c r="M529">
        <f t="shared" si="53"/>
        <v>613.8968930764643</v>
      </c>
      <c r="N529" s="25">
        <v>-0.1</v>
      </c>
      <c r="O529" s="25">
        <v>62.2</v>
      </c>
      <c r="P529">
        <v>26.7</v>
      </c>
      <c r="Q529">
        <f t="shared" si="54"/>
        <v>24.25</v>
      </c>
      <c r="S529">
        <v>2.71E-05</v>
      </c>
      <c r="T529">
        <v>1.77E-05</v>
      </c>
      <c r="U529">
        <v>1.12E-05</v>
      </c>
      <c r="V529">
        <v>1.95E-07</v>
      </c>
      <c r="W529">
        <v>2.22E-08</v>
      </c>
      <c r="X529">
        <v>-7.43E-07</v>
      </c>
      <c r="Y529" s="28">
        <v>942.5</v>
      </c>
      <c r="Z529" s="28">
        <v>293.2</v>
      </c>
      <c r="AA529" s="28">
        <v>285.2</v>
      </c>
      <c r="AB529" s="28">
        <v>14.2</v>
      </c>
      <c r="AC529">
        <v>26945</v>
      </c>
      <c r="AD529">
        <v>8166</v>
      </c>
      <c r="AE529">
        <v>640</v>
      </c>
      <c r="AF529">
        <v>284</v>
      </c>
      <c r="AG529">
        <v>90</v>
      </c>
      <c r="AH529">
        <v>33</v>
      </c>
      <c r="AI529">
        <v>75</v>
      </c>
      <c r="AJ529" s="25"/>
      <c r="AK529" s="25"/>
      <c r="AL529" s="25"/>
      <c r="AM529" s="25"/>
      <c r="AN529" s="25"/>
      <c r="AO529" s="25"/>
      <c r="AP529">
        <v>1.459</v>
      </c>
      <c r="AR529">
        <v>328.4360046</v>
      </c>
      <c r="AS529">
        <v>0.062</v>
      </c>
      <c r="AU529">
        <v>-0.72421664</v>
      </c>
      <c r="AV529">
        <f t="shared" si="48"/>
        <v>0.27578336000000003</v>
      </c>
      <c r="AW529">
        <v>0.041</v>
      </c>
    </row>
    <row r="530" spans="1:49" ht="12.75">
      <c r="A530" s="21">
        <v>37687</v>
      </c>
      <c r="B530" s="22">
        <v>66</v>
      </c>
      <c r="C530" s="23">
        <v>0.876157403</v>
      </c>
      <c r="D530" s="3">
        <v>0.876157403</v>
      </c>
      <c r="E530" s="24">
        <v>0</v>
      </c>
      <c r="F530">
        <v>39.42919097</v>
      </c>
      <c r="G530">
        <v>-77.38742649</v>
      </c>
      <c r="H530" s="25">
        <v>1005.5</v>
      </c>
      <c r="I530">
        <f t="shared" si="50"/>
        <v>969.17</v>
      </c>
      <c r="J530">
        <f t="shared" si="51"/>
        <v>369.34506242655146</v>
      </c>
      <c r="K530">
        <f t="shared" si="52"/>
        <v>581.2450624265515</v>
      </c>
      <c r="L530">
        <f t="shared" si="49"/>
        <v>572.6990624265514</v>
      </c>
      <c r="M530">
        <f t="shared" si="53"/>
        <v>576.9720624265515</v>
      </c>
      <c r="N530" s="25">
        <v>0.2</v>
      </c>
      <c r="O530" s="25">
        <v>62.2</v>
      </c>
      <c r="P530">
        <v>22.1</v>
      </c>
      <c r="Q530">
        <f t="shared" si="54"/>
        <v>24.4</v>
      </c>
      <c r="AC530" s="28"/>
      <c r="AD530">
        <v>8691</v>
      </c>
      <c r="AE530">
        <v>668</v>
      </c>
      <c r="AF530">
        <v>279</v>
      </c>
      <c r="AG530">
        <v>76</v>
      </c>
      <c r="AH530">
        <v>44</v>
      </c>
      <c r="AI530">
        <v>89</v>
      </c>
      <c r="AJ530" s="25"/>
      <c r="AK530" s="25"/>
      <c r="AL530" s="25"/>
      <c r="AM530" s="25"/>
      <c r="AN530" s="25"/>
      <c r="AO530" s="25"/>
      <c r="AP530">
        <v>1.466</v>
      </c>
      <c r="AR530">
        <v>326.1445007</v>
      </c>
      <c r="AS530">
        <v>0.074</v>
      </c>
      <c r="AU530">
        <v>-0.8193417192</v>
      </c>
      <c r="AV530">
        <f t="shared" si="48"/>
        <v>0.18065828080000002</v>
      </c>
      <c r="AW530">
        <v>0.039</v>
      </c>
    </row>
    <row r="531" spans="1:49" ht="12.75">
      <c r="A531" s="21">
        <v>37687</v>
      </c>
      <c r="B531" s="22">
        <v>66</v>
      </c>
      <c r="C531" s="23">
        <v>0.876273155</v>
      </c>
      <c r="D531" s="3">
        <v>0.876273155</v>
      </c>
      <c r="E531" s="24">
        <v>0</v>
      </c>
      <c r="F531">
        <v>39.42723031</v>
      </c>
      <c r="G531">
        <v>-77.39500022</v>
      </c>
      <c r="H531" s="25">
        <v>1009.1</v>
      </c>
      <c r="I531">
        <f t="shared" si="50"/>
        <v>972.77</v>
      </c>
      <c r="J531">
        <f t="shared" si="51"/>
        <v>338.5570265609234</v>
      </c>
      <c r="K531">
        <f t="shared" si="52"/>
        <v>550.4570265609234</v>
      </c>
      <c r="L531">
        <f t="shared" si="49"/>
        <v>541.9110265609235</v>
      </c>
      <c r="M531">
        <f t="shared" si="53"/>
        <v>546.1840265609235</v>
      </c>
      <c r="N531" s="25">
        <v>0.7</v>
      </c>
      <c r="O531" s="25">
        <v>61.3</v>
      </c>
      <c r="P531">
        <v>24.1</v>
      </c>
      <c r="Q531">
        <f t="shared" si="54"/>
        <v>23.1</v>
      </c>
      <c r="AC531" s="28"/>
      <c r="AD531">
        <v>9117</v>
      </c>
      <c r="AE531">
        <v>675</v>
      </c>
      <c r="AF531">
        <v>295</v>
      </c>
      <c r="AG531">
        <v>86</v>
      </c>
      <c r="AH531">
        <v>37</v>
      </c>
      <c r="AI531">
        <v>78</v>
      </c>
      <c r="AJ531" s="25"/>
      <c r="AK531" s="25"/>
      <c r="AL531" s="25"/>
      <c r="AM531" s="25"/>
      <c r="AN531" s="25"/>
      <c r="AO531" s="25"/>
      <c r="AP531">
        <v>1.488</v>
      </c>
      <c r="AR531">
        <v>329.6862488</v>
      </c>
      <c r="AS531">
        <v>0.081</v>
      </c>
      <c r="AU531">
        <v>-0.9211376309</v>
      </c>
      <c r="AV531">
        <f t="shared" si="48"/>
        <v>0.0788623691</v>
      </c>
      <c r="AW531">
        <v>0.038</v>
      </c>
    </row>
    <row r="532" spans="1:49" ht="12.75">
      <c r="A532" s="21">
        <v>37687</v>
      </c>
      <c r="B532" s="22">
        <v>66</v>
      </c>
      <c r="C532" s="23">
        <v>0.876388907</v>
      </c>
      <c r="D532" s="3">
        <v>0.876388907</v>
      </c>
      <c r="E532" s="24">
        <v>0</v>
      </c>
      <c r="F532">
        <v>39.42322132</v>
      </c>
      <c r="G532">
        <v>-77.40126527</v>
      </c>
      <c r="H532" s="25">
        <v>1011.4</v>
      </c>
      <c r="I532">
        <f t="shared" si="50"/>
        <v>975.0699999999999</v>
      </c>
      <c r="J532">
        <f t="shared" si="51"/>
        <v>318.94648664790986</v>
      </c>
      <c r="K532">
        <f t="shared" si="52"/>
        <v>530.8464866479098</v>
      </c>
      <c r="L532">
        <f t="shared" si="49"/>
        <v>522.3004866479099</v>
      </c>
      <c r="M532">
        <f t="shared" si="53"/>
        <v>526.5734866479099</v>
      </c>
      <c r="N532" s="25">
        <v>0.8</v>
      </c>
      <c r="O532" s="25">
        <v>61</v>
      </c>
      <c r="P532">
        <v>19.9</v>
      </c>
      <c r="Q532">
        <f t="shared" si="54"/>
        <v>22</v>
      </c>
      <c r="S532">
        <v>2.75E-05</v>
      </c>
      <c r="T532">
        <v>1.81E-05</v>
      </c>
      <c r="U532">
        <v>1.06E-05</v>
      </c>
      <c r="V532">
        <v>8.07E-08</v>
      </c>
      <c r="W532">
        <v>9.4E-10</v>
      </c>
      <c r="X532">
        <v>-8.02E-07</v>
      </c>
      <c r="Y532" s="28">
        <v>950.7</v>
      </c>
      <c r="Z532" s="28">
        <v>293.2</v>
      </c>
      <c r="AA532" s="28">
        <v>285.2</v>
      </c>
      <c r="AB532" s="28">
        <v>14.3</v>
      </c>
      <c r="AC532" s="28"/>
      <c r="AD532">
        <v>9541</v>
      </c>
      <c r="AE532">
        <v>715</v>
      </c>
      <c r="AF532">
        <v>316</v>
      </c>
      <c r="AG532">
        <v>89</v>
      </c>
      <c r="AH532">
        <v>29</v>
      </c>
      <c r="AI532">
        <v>74</v>
      </c>
      <c r="AJ532" s="25"/>
      <c r="AK532" s="25"/>
      <c r="AL532" s="25"/>
      <c r="AM532" s="25"/>
      <c r="AN532" s="25"/>
      <c r="AO532" s="25"/>
      <c r="AP532">
        <v>1.479</v>
      </c>
      <c r="AR532">
        <v>329.8343506</v>
      </c>
      <c r="AS532">
        <v>0.073</v>
      </c>
      <c r="AU532">
        <v>-0.8769540787</v>
      </c>
      <c r="AV532">
        <f t="shared" si="48"/>
        <v>0.12304592130000003</v>
      </c>
      <c r="AW532">
        <v>0.036</v>
      </c>
    </row>
    <row r="533" spans="1:49" ht="12.75">
      <c r="A533" s="21">
        <v>37687</v>
      </c>
      <c r="B533" s="22">
        <v>66</v>
      </c>
      <c r="C533" s="23">
        <v>0.8765046</v>
      </c>
      <c r="D533" s="3">
        <v>0.8765046</v>
      </c>
      <c r="E533" s="24">
        <v>0</v>
      </c>
      <c r="F533">
        <v>39.41803924</v>
      </c>
      <c r="G533">
        <v>-77.40581812</v>
      </c>
      <c r="H533" s="25">
        <v>1014.4</v>
      </c>
      <c r="I533">
        <f t="shared" si="50"/>
        <v>978.0699999999999</v>
      </c>
      <c r="J533">
        <f t="shared" si="51"/>
        <v>293.436923885173</v>
      </c>
      <c r="K533">
        <f t="shared" si="52"/>
        <v>505.33692388517295</v>
      </c>
      <c r="L533">
        <f t="shared" si="49"/>
        <v>496.790923885173</v>
      </c>
      <c r="M533">
        <f t="shared" si="53"/>
        <v>501.063923885173</v>
      </c>
      <c r="N533" s="25">
        <v>0.9</v>
      </c>
      <c r="O533" s="25">
        <v>60.9</v>
      </c>
      <c r="P533">
        <v>26.2</v>
      </c>
      <c r="Q533">
        <f t="shared" si="54"/>
        <v>23.049999999999997</v>
      </c>
      <c r="AC533" s="28"/>
      <c r="AD533">
        <v>9696</v>
      </c>
      <c r="AE533">
        <v>672</v>
      </c>
      <c r="AF533">
        <v>291</v>
      </c>
      <c r="AG533">
        <v>87</v>
      </c>
      <c r="AH533">
        <v>31</v>
      </c>
      <c r="AI533">
        <v>66</v>
      </c>
      <c r="AJ533" s="25"/>
      <c r="AK533" s="25"/>
      <c r="AL533" s="25"/>
      <c r="AM533" s="25"/>
      <c r="AN533" s="25"/>
      <c r="AO533" s="25"/>
      <c r="AP533">
        <v>1.428</v>
      </c>
      <c r="AR533">
        <v>332.9878235</v>
      </c>
      <c r="AS533">
        <v>0.092</v>
      </c>
      <c r="AU533">
        <v>-0.853096962</v>
      </c>
      <c r="AV533">
        <f t="shared" si="48"/>
        <v>0.14690303800000004</v>
      </c>
      <c r="AW533">
        <v>0.039</v>
      </c>
    </row>
    <row r="534" spans="1:49" ht="12.75">
      <c r="A534" s="21">
        <v>37687</v>
      </c>
      <c r="B534" s="22">
        <v>66</v>
      </c>
      <c r="C534" s="23">
        <v>0.876620352</v>
      </c>
      <c r="D534" s="3">
        <v>0.876620352</v>
      </c>
      <c r="E534" s="24">
        <v>0</v>
      </c>
      <c r="F534">
        <v>39.41216177</v>
      </c>
      <c r="G534">
        <v>-77.40768288</v>
      </c>
      <c r="H534" s="25">
        <v>1018</v>
      </c>
      <c r="I534">
        <f t="shared" si="50"/>
        <v>981.67</v>
      </c>
      <c r="J534">
        <f t="shared" si="51"/>
        <v>262.9285313788359</v>
      </c>
      <c r="K534">
        <f t="shared" si="52"/>
        <v>474.8285313788359</v>
      </c>
      <c r="L534">
        <f t="shared" si="49"/>
        <v>466.28253137883587</v>
      </c>
      <c r="M534">
        <f t="shared" si="53"/>
        <v>470.5555313788359</v>
      </c>
      <c r="N534" s="25">
        <v>1.2</v>
      </c>
      <c r="O534" s="25">
        <v>60.7</v>
      </c>
      <c r="P534">
        <v>20.8</v>
      </c>
      <c r="Q534">
        <f t="shared" si="54"/>
        <v>23.5</v>
      </c>
      <c r="AC534" s="28"/>
      <c r="AD534">
        <v>9307</v>
      </c>
      <c r="AE534">
        <v>659</v>
      </c>
      <c r="AF534">
        <v>288</v>
      </c>
      <c r="AG534">
        <v>94</v>
      </c>
      <c r="AH534">
        <v>40</v>
      </c>
      <c r="AI534">
        <v>86</v>
      </c>
      <c r="AJ534" s="25"/>
      <c r="AK534" s="25"/>
      <c r="AL534" s="25"/>
      <c r="AM534" s="25"/>
      <c r="AN534" s="25"/>
      <c r="AO534" s="25"/>
      <c r="AP534">
        <v>1.436</v>
      </c>
      <c r="AR534">
        <v>327.0055847</v>
      </c>
      <c r="AS534">
        <v>0.081</v>
      </c>
      <c r="AU534">
        <v>-0.8454876542</v>
      </c>
      <c r="AV534">
        <f aca="true" t="shared" si="55" ref="AV534:AV558">AU534+1</f>
        <v>0.15451234579999995</v>
      </c>
      <c r="AW534">
        <v>0.042</v>
      </c>
    </row>
    <row r="535" spans="1:49" ht="12.75">
      <c r="A535" s="21">
        <v>37687</v>
      </c>
      <c r="B535" s="22">
        <v>66</v>
      </c>
      <c r="C535" s="23">
        <v>0.876736104</v>
      </c>
      <c r="D535" s="3">
        <v>0.876736104</v>
      </c>
      <c r="E535" s="24">
        <v>0</v>
      </c>
      <c r="F535">
        <v>39.4061088</v>
      </c>
      <c r="G535">
        <v>-77.40836385</v>
      </c>
      <c r="H535" s="25">
        <v>1022.1</v>
      </c>
      <c r="I535">
        <f t="shared" si="50"/>
        <v>985.77</v>
      </c>
      <c r="J535">
        <f t="shared" si="51"/>
        <v>228.31883562188366</v>
      </c>
      <c r="K535">
        <f t="shared" si="52"/>
        <v>440.21883562188367</v>
      </c>
      <c r="L535">
        <f t="shared" si="49"/>
        <v>431.6728356218837</v>
      </c>
      <c r="M535">
        <f t="shared" si="53"/>
        <v>435.9458356218837</v>
      </c>
      <c r="N535" s="25">
        <v>1.5</v>
      </c>
      <c r="O535" s="25">
        <v>60.3</v>
      </c>
      <c r="P535">
        <v>24.2</v>
      </c>
      <c r="Q535">
        <f t="shared" si="54"/>
        <v>22.5</v>
      </c>
      <c r="S535">
        <v>2.9E-05</v>
      </c>
      <c r="T535">
        <v>1.89E-05</v>
      </c>
      <c r="U535">
        <v>1.12E-05</v>
      </c>
      <c r="V535">
        <v>-4.83E-08</v>
      </c>
      <c r="W535">
        <v>-1.43E-07</v>
      </c>
      <c r="X535">
        <v>-9.4E-07</v>
      </c>
      <c r="Y535" s="28">
        <v>961</v>
      </c>
      <c r="Z535" s="28">
        <v>293.2</v>
      </c>
      <c r="AA535" s="28">
        <v>285.3</v>
      </c>
      <c r="AB535" s="28">
        <v>14.3</v>
      </c>
      <c r="AC535">
        <v>26065</v>
      </c>
      <c r="AD535">
        <v>9093</v>
      </c>
      <c r="AE535">
        <v>695</v>
      </c>
      <c r="AF535">
        <v>298</v>
      </c>
      <c r="AG535">
        <v>101</v>
      </c>
      <c r="AH535">
        <v>30</v>
      </c>
      <c r="AI535">
        <v>84</v>
      </c>
      <c r="AJ535" s="25"/>
      <c r="AK535" s="25"/>
      <c r="AL535" s="25"/>
      <c r="AM535" s="25"/>
      <c r="AN535" s="25"/>
      <c r="AO535" s="25"/>
      <c r="AP535">
        <v>1.498</v>
      </c>
      <c r="AR535">
        <v>318.6630554</v>
      </c>
      <c r="AS535">
        <v>0.091</v>
      </c>
      <c r="AU535">
        <v>-0.8021688461</v>
      </c>
      <c r="AV535">
        <f t="shared" si="55"/>
        <v>0.19783115389999995</v>
      </c>
      <c r="AW535">
        <v>0.041</v>
      </c>
    </row>
    <row r="536" spans="1:49" ht="12.75">
      <c r="A536" s="21">
        <v>37687</v>
      </c>
      <c r="B536" s="22">
        <v>66</v>
      </c>
      <c r="C536" s="23">
        <v>0.876851857</v>
      </c>
      <c r="D536" s="3">
        <v>0.876851857</v>
      </c>
      <c r="E536" s="24">
        <v>0</v>
      </c>
      <c r="F536">
        <v>39.40055105</v>
      </c>
      <c r="G536">
        <v>-77.4063674</v>
      </c>
      <c r="H536" s="25">
        <v>1025.6</v>
      </c>
      <c r="I536">
        <f t="shared" si="50"/>
        <v>989.2699999999999</v>
      </c>
      <c r="J536">
        <f t="shared" si="51"/>
        <v>198.88767450512086</v>
      </c>
      <c r="K536">
        <f t="shared" si="52"/>
        <v>410.7876745051209</v>
      </c>
      <c r="L536">
        <f t="shared" si="49"/>
        <v>402.24167450512084</v>
      </c>
      <c r="M536">
        <f t="shared" si="53"/>
        <v>406.51467450512087</v>
      </c>
      <c r="N536" s="25">
        <v>1.8</v>
      </c>
      <c r="O536" s="25">
        <v>59.9</v>
      </c>
      <c r="P536">
        <v>19.8</v>
      </c>
      <c r="Q536">
        <f t="shared" si="54"/>
        <v>22</v>
      </c>
      <c r="AC536" s="28"/>
      <c r="AD536">
        <v>9556</v>
      </c>
      <c r="AE536">
        <v>774</v>
      </c>
      <c r="AF536">
        <v>316</v>
      </c>
      <c r="AG536">
        <v>96</v>
      </c>
      <c r="AH536">
        <v>41</v>
      </c>
      <c r="AI536">
        <v>97</v>
      </c>
      <c r="AJ536" s="25"/>
      <c r="AK536" s="25"/>
      <c r="AL536" s="25"/>
      <c r="AM536" s="25"/>
      <c r="AN536" s="25"/>
      <c r="AO536" s="25"/>
      <c r="AP536">
        <v>1.387</v>
      </c>
      <c r="AR536">
        <v>308.0361023</v>
      </c>
      <c r="AS536">
        <v>0.081</v>
      </c>
      <c r="AU536">
        <v>-0.8309000134</v>
      </c>
      <c r="AV536">
        <f t="shared" si="55"/>
        <v>0.16909998660000003</v>
      </c>
      <c r="AW536">
        <v>0.04</v>
      </c>
    </row>
    <row r="537" spans="1:49" ht="12.75">
      <c r="A537" s="21">
        <v>37687</v>
      </c>
      <c r="B537" s="22">
        <v>66</v>
      </c>
      <c r="C537" s="23">
        <v>0.876967609</v>
      </c>
      <c r="D537" s="3">
        <v>0.876967609</v>
      </c>
      <c r="E537" s="24">
        <v>0</v>
      </c>
      <c r="F537">
        <v>39.39624954</v>
      </c>
      <c r="G537">
        <v>-77.40110778</v>
      </c>
      <c r="H537" s="25">
        <v>1027.5</v>
      </c>
      <c r="I537">
        <f t="shared" si="50"/>
        <v>991.17</v>
      </c>
      <c r="J537">
        <f t="shared" si="51"/>
        <v>182.95433398743492</v>
      </c>
      <c r="K537">
        <f t="shared" si="52"/>
        <v>394.8543339874349</v>
      </c>
      <c r="L537">
        <f t="shared" si="49"/>
        <v>386.30833398743493</v>
      </c>
      <c r="M537">
        <f t="shared" si="53"/>
        <v>390.58133398743496</v>
      </c>
      <c r="N537" s="25">
        <v>1.8</v>
      </c>
      <c r="O537" s="25">
        <v>59.4</v>
      </c>
      <c r="P537">
        <v>25.2</v>
      </c>
      <c r="Q537">
        <f t="shared" si="54"/>
        <v>22.5</v>
      </c>
      <c r="AC537" s="28"/>
      <c r="AD537">
        <v>8852</v>
      </c>
      <c r="AE537">
        <v>691</v>
      </c>
      <c r="AF537">
        <v>304</v>
      </c>
      <c r="AG537">
        <v>77</v>
      </c>
      <c r="AH537">
        <v>36</v>
      </c>
      <c r="AI537">
        <v>103</v>
      </c>
      <c r="AJ537" s="25"/>
      <c r="AK537" s="25"/>
      <c r="AL537" s="25"/>
      <c r="AM537" s="25"/>
      <c r="AN537" s="25"/>
      <c r="AO537" s="25"/>
      <c r="AP537">
        <v>1.379</v>
      </c>
      <c r="AR537">
        <v>305.79241939999997</v>
      </c>
      <c r="AS537">
        <v>0.101</v>
      </c>
      <c r="AU537">
        <v>-0.8196791409999999</v>
      </c>
      <c r="AV537">
        <f t="shared" si="55"/>
        <v>0.18032085900000006</v>
      </c>
      <c r="AW537">
        <v>0.038</v>
      </c>
    </row>
    <row r="538" spans="1:49" ht="12.75">
      <c r="A538" s="21">
        <v>37687</v>
      </c>
      <c r="B538" s="22">
        <v>66</v>
      </c>
      <c r="C538" s="23">
        <v>0.877083361</v>
      </c>
      <c r="D538" s="3">
        <v>0.877083361</v>
      </c>
      <c r="E538" s="24">
        <v>0</v>
      </c>
      <c r="F538">
        <v>39.39261474</v>
      </c>
      <c r="G538">
        <v>-77.39490273</v>
      </c>
      <c r="H538" s="25">
        <v>1027.9</v>
      </c>
      <c r="I538">
        <f t="shared" si="50"/>
        <v>991.57</v>
      </c>
      <c r="J538">
        <f t="shared" si="51"/>
        <v>179.60383861853808</v>
      </c>
      <c r="K538">
        <f t="shared" si="52"/>
        <v>391.5038386185381</v>
      </c>
      <c r="L538">
        <f t="shared" si="49"/>
        <v>382.95783861853806</v>
      </c>
      <c r="M538">
        <f t="shared" si="53"/>
        <v>387.2308386185381</v>
      </c>
      <c r="N538" s="25">
        <v>1.8</v>
      </c>
      <c r="O538" s="25">
        <v>59.4</v>
      </c>
      <c r="P538">
        <v>21.1</v>
      </c>
      <c r="Q538">
        <f t="shared" si="54"/>
        <v>23.15</v>
      </c>
      <c r="AC538" s="28"/>
      <c r="AD538">
        <v>9186</v>
      </c>
      <c r="AE538">
        <v>723</v>
      </c>
      <c r="AF538">
        <v>303</v>
      </c>
      <c r="AG538">
        <v>92</v>
      </c>
      <c r="AH538">
        <v>34</v>
      </c>
      <c r="AI538">
        <v>84</v>
      </c>
      <c r="AJ538" s="25"/>
      <c r="AK538" s="25"/>
      <c r="AL538" s="25"/>
      <c r="AM538" s="25"/>
      <c r="AN538" s="25"/>
      <c r="AO538" s="25"/>
      <c r="AP538">
        <v>1.368</v>
      </c>
      <c r="AR538">
        <v>306.8531189</v>
      </c>
      <c r="AS538">
        <v>0.092</v>
      </c>
      <c r="AU538">
        <v>-0.8123033047</v>
      </c>
      <c r="AV538">
        <f t="shared" si="55"/>
        <v>0.1876966953</v>
      </c>
      <c r="AW538">
        <v>0.036</v>
      </c>
    </row>
    <row r="539" spans="1:49" ht="12.75">
      <c r="A539" s="21">
        <v>37687</v>
      </c>
      <c r="B539" s="22">
        <v>66</v>
      </c>
      <c r="C539" s="23">
        <v>0.877199054</v>
      </c>
      <c r="D539" s="3">
        <v>0.877199054</v>
      </c>
      <c r="E539" s="24">
        <v>0</v>
      </c>
      <c r="F539">
        <v>39.38943611</v>
      </c>
      <c r="G539">
        <v>-77.38846814</v>
      </c>
      <c r="H539" s="25">
        <v>1028.1</v>
      </c>
      <c r="I539">
        <f t="shared" si="50"/>
        <v>991.7699999999999</v>
      </c>
      <c r="J539">
        <f t="shared" si="51"/>
        <v>177.9290977470496</v>
      </c>
      <c r="K539">
        <f t="shared" si="52"/>
        <v>389.8290977470496</v>
      </c>
      <c r="L539">
        <f t="shared" si="49"/>
        <v>381.2830977470496</v>
      </c>
      <c r="M539">
        <f t="shared" si="53"/>
        <v>385.55609774704965</v>
      </c>
      <c r="N539" s="25">
        <v>2</v>
      </c>
      <c r="O539" s="25">
        <v>59.1</v>
      </c>
      <c r="P539">
        <v>25.7</v>
      </c>
      <c r="Q539">
        <f t="shared" si="54"/>
        <v>23.4</v>
      </c>
      <c r="S539">
        <v>3.13E-05</v>
      </c>
      <c r="T539">
        <v>1.99E-05</v>
      </c>
      <c r="U539">
        <v>1.12E-05</v>
      </c>
      <c r="V539">
        <v>-1.83E-07</v>
      </c>
      <c r="W539">
        <v>-1.2E-07</v>
      </c>
      <c r="X539">
        <v>-9.13E-07</v>
      </c>
      <c r="Y539" s="28">
        <v>969.9</v>
      </c>
      <c r="Z539" s="28">
        <v>293.2</v>
      </c>
      <c r="AA539" s="28">
        <v>285.3</v>
      </c>
      <c r="AB539" s="28">
        <v>14.5</v>
      </c>
      <c r="AC539" s="28"/>
      <c r="AD539">
        <v>9696</v>
      </c>
      <c r="AE539">
        <v>756</v>
      </c>
      <c r="AF539">
        <v>359</v>
      </c>
      <c r="AG539">
        <v>120</v>
      </c>
      <c r="AH539">
        <v>27</v>
      </c>
      <c r="AI539">
        <v>85</v>
      </c>
      <c r="AJ539" s="25"/>
      <c r="AK539" s="25"/>
      <c r="AL539" s="25"/>
      <c r="AM539" s="25"/>
      <c r="AN539" s="25"/>
      <c r="AO539" s="25"/>
      <c r="AP539">
        <v>1.398</v>
      </c>
      <c r="AR539">
        <v>293.9473877</v>
      </c>
      <c r="AS539">
        <v>0.071</v>
      </c>
      <c r="AU539">
        <v>-0.7937064767</v>
      </c>
      <c r="AV539">
        <f t="shared" si="55"/>
        <v>0.20629352329999995</v>
      </c>
      <c r="AW539">
        <v>0.041</v>
      </c>
    </row>
    <row r="540" spans="1:49" ht="12.75">
      <c r="A540" s="21">
        <v>37687</v>
      </c>
      <c r="B540" s="22">
        <v>66</v>
      </c>
      <c r="C540" s="23">
        <v>0.877314806</v>
      </c>
      <c r="D540" s="3">
        <v>0.877314806</v>
      </c>
      <c r="E540" s="24">
        <v>0</v>
      </c>
      <c r="F540">
        <v>39.38780618</v>
      </c>
      <c r="G540">
        <v>-77.38148637</v>
      </c>
      <c r="H540" s="25">
        <v>1026.4</v>
      </c>
      <c r="I540">
        <f t="shared" si="50"/>
        <v>990.07</v>
      </c>
      <c r="J540">
        <f t="shared" si="51"/>
        <v>192.17517290424507</v>
      </c>
      <c r="K540">
        <f t="shared" si="52"/>
        <v>404.07517290424505</v>
      </c>
      <c r="L540">
        <f t="shared" si="49"/>
        <v>395.5291729042451</v>
      </c>
      <c r="M540">
        <f t="shared" si="53"/>
        <v>399.8021729042451</v>
      </c>
      <c r="N540" s="25">
        <v>1.5</v>
      </c>
      <c r="O540" s="25">
        <v>58.9</v>
      </c>
      <c r="P540">
        <v>23</v>
      </c>
      <c r="Q540">
        <f t="shared" si="54"/>
        <v>24.35</v>
      </c>
      <c r="AC540" s="28"/>
      <c r="AD540">
        <v>10067</v>
      </c>
      <c r="AE540">
        <v>774</v>
      </c>
      <c r="AF540">
        <v>393</v>
      </c>
      <c r="AG540">
        <v>120</v>
      </c>
      <c r="AH540">
        <v>38</v>
      </c>
      <c r="AI540">
        <v>149</v>
      </c>
      <c r="AJ540" s="25"/>
      <c r="AK540" s="25"/>
      <c r="AL540" s="25"/>
      <c r="AM540" s="25"/>
      <c r="AN540" s="25"/>
      <c r="AO540" s="25"/>
      <c r="AP540">
        <v>1.418</v>
      </c>
      <c r="AR540">
        <v>298.1144104</v>
      </c>
      <c r="AS540">
        <v>0.092</v>
      </c>
      <c r="AU540">
        <v>-0.7998313904</v>
      </c>
      <c r="AV540">
        <f t="shared" si="55"/>
        <v>0.20016860960000005</v>
      </c>
      <c r="AW540">
        <v>0.045</v>
      </c>
    </row>
    <row r="541" spans="1:49" ht="12.75">
      <c r="A541" s="21">
        <v>37687</v>
      </c>
      <c r="B541" s="22">
        <v>66</v>
      </c>
      <c r="C541" s="23">
        <v>0.877430558</v>
      </c>
      <c r="D541" s="3">
        <v>0.877430558</v>
      </c>
      <c r="E541" s="24">
        <v>0</v>
      </c>
      <c r="F541">
        <v>39.38891345</v>
      </c>
      <c r="G541">
        <v>-77.37472292</v>
      </c>
      <c r="H541" s="25">
        <v>1025.9</v>
      </c>
      <c r="I541">
        <f t="shared" si="50"/>
        <v>989.57</v>
      </c>
      <c r="J541">
        <f t="shared" si="51"/>
        <v>196.36985049642152</v>
      </c>
      <c r="K541">
        <f t="shared" si="52"/>
        <v>408.26985049642155</v>
      </c>
      <c r="L541">
        <f t="shared" si="49"/>
        <v>399.7238504964215</v>
      </c>
      <c r="M541">
        <f t="shared" si="53"/>
        <v>403.99685049642153</v>
      </c>
      <c r="N541" s="25">
        <v>1.5</v>
      </c>
      <c r="O541" s="25">
        <v>59</v>
      </c>
      <c r="P541">
        <v>25.6</v>
      </c>
      <c r="Q541">
        <f t="shared" si="54"/>
        <v>24.3</v>
      </c>
      <c r="AC541">
        <v>23304</v>
      </c>
      <c r="AD541">
        <v>10362</v>
      </c>
      <c r="AE541">
        <v>839</v>
      </c>
      <c r="AF541">
        <v>381</v>
      </c>
      <c r="AG541">
        <v>118</v>
      </c>
      <c r="AH541">
        <v>40</v>
      </c>
      <c r="AI541">
        <v>123</v>
      </c>
      <c r="AJ541" s="25"/>
      <c r="AK541" s="25"/>
      <c r="AL541" s="25"/>
      <c r="AM541" s="25"/>
      <c r="AN541" s="25"/>
      <c r="AO541" s="25"/>
      <c r="AP541">
        <v>1.331</v>
      </c>
      <c r="AR541">
        <v>296.4073792</v>
      </c>
      <c r="AS541">
        <v>0.102</v>
      </c>
      <c r="AU541">
        <v>-0.8859310746</v>
      </c>
      <c r="AV541">
        <f t="shared" si="55"/>
        <v>0.11406892540000002</v>
      </c>
      <c r="AW541">
        <v>0.043</v>
      </c>
    </row>
    <row r="542" spans="1:49" ht="12.75">
      <c r="A542" s="21">
        <v>37687</v>
      </c>
      <c r="B542" s="22">
        <v>66</v>
      </c>
      <c r="C542" s="23">
        <v>0.87754631</v>
      </c>
      <c r="D542" s="3">
        <v>0.87754631</v>
      </c>
      <c r="E542" s="24">
        <v>0</v>
      </c>
      <c r="F542">
        <v>39.39193222</v>
      </c>
      <c r="G542">
        <v>-77.36883574</v>
      </c>
      <c r="H542" s="25">
        <v>1026.5</v>
      </c>
      <c r="I542">
        <f t="shared" si="50"/>
        <v>990.17</v>
      </c>
      <c r="J542">
        <f t="shared" si="51"/>
        <v>191.33649159500408</v>
      </c>
      <c r="K542">
        <f t="shared" si="52"/>
        <v>403.23649159500405</v>
      </c>
      <c r="L542">
        <f t="shared" si="49"/>
        <v>394.6904915950041</v>
      </c>
      <c r="M542">
        <f t="shared" si="53"/>
        <v>398.9634915950041</v>
      </c>
      <c r="N542" s="25">
        <v>1.6</v>
      </c>
      <c r="O542" s="25">
        <v>58.9</v>
      </c>
      <c r="P542">
        <v>25.1</v>
      </c>
      <c r="Q542">
        <f t="shared" si="54"/>
        <v>25.35</v>
      </c>
      <c r="S542">
        <v>3.06E-05</v>
      </c>
      <c r="T542">
        <v>2E-05</v>
      </c>
      <c r="U542">
        <v>1.21E-05</v>
      </c>
      <c r="V542">
        <v>-2.04E-07</v>
      </c>
      <c r="W542">
        <v>-1.24E-07</v>
      </c>
      <c r="X542">
        <v>-8.97E-07</v>
      </c>
      <c r="Y542" s="28">
        <v>969.5</v>
      </c>
      <c r="Z542" s="28">
        <v>293.1</v>
      </c>
      <c r="AA542" s="28">
        <v>285.4</v>
      </c>
      <c r="AB542" s="28">
        <v>14.9</v>
      </c>
      <c r="AC542" s="28"/>
      <c r="AD542">
        <v>10099</v>
      </c>
      <c r="AE542">
        <v>831</v>
      </c>
      <c r="AF542">
        <v>364</v>
      </c>
      <c r="AG542">
        <v>95</v>
      </c>
      <c r="AH542">
        <v>39</v>
      </c>
      <c r="AI542">
        <v>98</v>
      </c>
      <c r="AJ542" s="25"/>
      <c r="AK542" s="25"/>
      <c r="AL542" s="25"/>
      <c r="AM542" s="25"/>
      <c r="AN542" s="25"/>
      <c r="AO542" s="25"/>
      <c r="AP542">
        <v>1.437</v>
      </c>
      <c r="AR542">
        <v>296.8563843</v>
      </c>
      <c r="AS542">
        <v>0.083</v>
      </c>
      <c r="AU542">
        <v>-0.8678833842</v>
      </c>
      <c r="AV542">
        <f t="shared" si="55"/>
        <v>0.1321166158</v>
      </c>
      <c r="AW542">
        <v>0.04</v>
      </c>
    </row>
    <row r="543" spans="1:49" ht="12.75">
      <c r="A543" s="21">
        <v>37687</v>
      </c>
      <c r="B543" s="22">
        <v>66</v>
      </c>
      <c r="C543" s="23">
        <v>0.877662063</v>
      </c>
      <c r="D543" s="3">
        <v>0.877662063</v>
      </c>
      <c r="E543" s="24">
        <v>0</v>
      </c>
      <c r="F543">
        <v>39.39528291</v>
      </c>
      <c r="G543">
        <v>-77.3634565</v>
      </c>
      <c r="H543" s="25">
        <v>1026.8</v>
      </c>
      <c r="I543">
        <f t="shared" si="50"/>
        <v>990.4699999999999</v>
      </c>
      <c r="J543">
        <f t="shared" si="51"/>
        <v>188.82095577764144</v>
      </c>
      <c r="K543">
        <f t="shared" si="52"/>
        <v>400.72095577764145</v>
      </c>
      <c r="L543">
        <f t="shared" si="49"/>
        <v>392.17495577764146</v>
      </c>
      <c r="M543">
        <f t="shared" si="53"/>
        <v>396.4479557776415</v>
      </c>
      <c r="N543" s="25">
        <v>1.3</v>
      </c>
      <c r="O543" s="25">
        <v>58.8</v>
      </c>
      <c r="P543">
        <v>23.2</v>
      </c>
      <c r="Q543">
        <f t="shared" si="54"/>
        <v>24.15</v>
      </c>
      <c r="AC543" s="28"/>
      <c r="AD543">
        <v>10571</v>
      </c>
      <c r="AE543">
        <v>851</v>
      </c>
      <c r="AF543">
        <v>392</v>
      </c>
      <c r="AG543">
        <v>104</v>
      </c>
      <c r="AH543">
        <v>44</v>
      </c>
      <c r="AI543">
        <v>74</v>
      </c>
      <c r="AJ543" s="25"/>
      <c r="AK543" s="25"/>
      <c r="AL543" s="25"/>
      <c r="AM543" s="25"/>
      <c r="AN543" s="25"/>
      <c r="AO543" s="25"/>
      <c r="AP543">
        <v>1.359</v>
      </c>
      <c r="AR543">
        <v>299.7580872</v>
      </c>
      <c r="AS543">
        <v>0.081</v>
      </c>
      <c r="AU543">
        <v>-0.7220647931</v>
      </c>
      <c r="AV543">
        <f t="shared" si="55"/>
        <v>0.27793520689999995</v>
      </c>
      <c r="AW543">
        <v>0.038</v>
      </c>
    </row>
    <row r="544" spans="1:49" ht="12.75">
      <c r="A544" s="21">
        <v>37687</v>
      </c>
      <c r="B544" s="22">
        <v>66</v>
      </c>
      <c r="C544" s="23">
        <v>0.877777755</v>
      </c>
      <c r="D544" s="3">
        <v>0.877777755</v>
      </c>
      <c r="E544" s="24">
        <v>0</v>
      </c>
      <c r="F544">
        <v>39.39830345</v>
      </c>
      <c r="G544">
        <v>-77.35776727</v>
      </c>
      <c r="H544" s="25">
        <v>1027.7</v>
      </c>
      <c r="I544">
        <f t="shared" si="50"/>
        <v>991.37</v>
      </c>
      <c r="J544">
        <f t="shared" si="51"/>
        <v>181.27891731989178</v>
      </c>
      <c r="K544">
        <f t="shared" si="52"/>
        <v>393.17891731989175</v>
      </c>
      <c r="L544">
        <f t="shared" si="49"/>
        <v>384.6329173198918</v>
      </c>
      <c r="M544">
        <f t="shared" si="53"/>
        <v>388.9059173198918</v>
      </c>
      <c r="N544" s="25">
        <v>1.4</v>
      </c>
      <c r="O544" s="25">
        <v>58.9</v>
      </c>
      <c r="P544">
        <v>26.9</v>
      </c>
      <c r="Q544">
        <f t="shared" si="54"/>
        <v>25.049999999999997</v>
      </c>
      <c r="AC544" s="28"/>
      <c r="AD544">
        <v>10496</v>
      </c>
      <c r="AE544">
        <v>787</v>
      </c>
      <c r="AF544">
        <v>376</v>
      </c>
      <c r="AG544">
        <v>78</v>
      </c>
      <c r="AH544">
        <v>33</v>
      </c>
      <c r="AI544">
        <v>96</v>
      </c>
      <c r="AJ544" s="25"/>
      <c r="AK544" s="25"/>
      <c r="AL544" s="25"/>
      <c r="AM544" s="25"/>
      <c r="AN544" s="25"/>
      <c r="AO544" s="25"/>
      <c r="AP544">
        <v>1.378</v>
      </c>
      <c r="AR544">
        <v>301.5648193</v>
      </c>
      <c r="AS544">
        <v>0.081</v>
      </c>
      <c r="AU544">
        <v>-0.7336835265</v>
      </c>
      <c r="AV544">
        <f t="shared" si="55"/>
        <v>0.2663164735</v>
      </c>
      <c r="AW544">
        <v>0.036</v>
      </c>
    </row>
    <row r="545" spans="1:49" ht="12.75">
      <c r="A545" s="21">
        <v>37687</v>
      </c>
      <c r="B545" s="22">
        <v>66</v>
      </c>
      <c r="C545" s="23">
        <v>0.877893507</v>
      </c>
      <c r="D545" s="3">
        <v>0.877893507</v>
      </c>
      <c r="E545" s="24">
        <v>0</v>
      </c>
      <c r="F545">
        <v>39.4016473</v>
      </c>
      <c r="G545">
        <v>-77.35233258</v>
      </c>
      <c r="H545" s="25">
        <v>1028</v>
      </c>
      <c r="I545">
        <f t="shared" si="50"/>
        <v>991.67</v>
      </c>
      <c r="J545">
        <f t="shared" si="51"/>
        <v>178.76642596257847</v>
      </c>
      <c r="K545">
        <f t="shared" si="52"/>
        <v>390.6664259625785</v>
      </c>
      <c r="L545">
        <f t="shared" si="49"/>
        <v>382.12042596257845</v>
      </c>
      <c r="M545">
        <f t="shared" si="53"/>
        <v>386.3934259625785</v>
      </c>
      <c r="N545" s="25">
        <v>1.4</v>
      </c>
      <c r="O545" s="25">
        <v>58.9</v>
      </c>
      <c r="P545">
        <v>23.8</v>
      </c>
      <c r="Q545">
        <f t="shared" si="54"/>
        <v>25.35</v>
      </c>
      <c r="S545">
        <v>3.24E-05</v>
      </c>
      <c r="T545">
        <v>2.16E-05</v>
      </c>
      <c r="U545">
        <v>1.23E-05</v>
      </c>
      <c r="V545">
        <v>-2.06E-07</v>
      </c>
      <c r="W545">
        <v>-1.05E-07</v>
      </c>
      <c r="X545">
        <v>-8.69E-07</v>
      </c>
      <c r="Y545" s="28">
        <v>969.9</v>
      </c>
      <c r="Z545" s="28">
        <v>293.2</v>
      </c>
      <c r="AA545" s="28">
        <v>285.6</v>
      </c>
      <c r="AB545" s="28">
        <v>15.2</v>
      </c>
      <c r="AC545" s="28"/>
      <c r="AD545">
        <v>10559</v>
      </c>
      <c r="AE545">
        <v>889</v>
      </c>
      <c r="AF545">
        <v>365</v>
      </c>
      <c r="AG545">
        <v>104</v>
      </c>
      <c r="AH545">
        <v>42</v>
      </c>
      <c r="AI545">
        <v>101</v>
      </c>
      <c r="AJ545" s="25"/>
      <c r="AK545" s="25"/>
      <c r="AL545" s="25"/>
      <c r="AM545" s="25"/>
      <c r="AN545" s="25"/>
      <c r="AO545" s="25"/>
      <c r="AP545">
        <v>1.42</v>
      </c>
      <c r="AR545">
        <v>308.6428528</v>
      </c>
      <c r="AS545">
        <v>0.143</v>
      </c>
      <c r="AU545">
        <v>-0.7480490804</v>
      </c>
      <c r="AV545">
        <f t="shared" si="55"/>
        <v>0.25195091960000005</v>
      </c>
      <c r="AW545">
        <v>0.041</v>
      </c>
    </row>
    <row r="546" spans="1:49" ht="12.75">
      <c r="A546" s="21">
        <v>37687</v>
      </c>
      <c r="B546" s="22">
        <v>66</v>
      </c>
      <c r="C546" s="23">
        <v>0.87800926</v>
      </c>
      <c r="D546" s="3">
        <v>0.87800926</v>
      </c>
      <c r="E546" s="24">
        <v>0</v>
      </c>
      <c r="F546">
        <v>39.40508427</v>
      </c>
      <c r="G546">
        <v>-77.3472246</v>
      </c>
      <c r="H546" s="25">
        <v>1026.1</v>
      </c>
      <c r="I546">
        <f t="shared" si="50"/>
        <v>989.7699999999999</v>
      </c>
      <c r="J546">
        <f t="shared" si="51"/>
        <v>194.6917251818705</v>
      </c>
      <c r="K546">
        <f t="shared" si="52"/>
        <v>406.5917251818705</v>
      </c>
      <c r="L546">
        <f t="shared" si="49"/>
        <v>398.0457251818705</v>
      </c>
      <c r="M546">
        <f t="shared" si="53"/>
        <v>402.3187251818705</v>
      </c>
      <c r="N546" s="25">
        <v>1.1</v>
      </c>
      <c r="O546" s="25">
        <v>58.8</v>
      </c>
      <c r="P546">
        <v>28.2</v>
      </c>
      <c r="Q546">
        <f t="shared" si="54"/>
        <v>26</v>
      </c>
      <c r="AC546" s="28"/>
      <c r="AD546">
        <v>10324</v>
      </c>
      <c r="AE546">
        <v>824</v>
      </c>
      <c r="AF546">
        <v>364</v>
      </c>
      <c r="AG546">
        <v>96</v>
      </c>
      <c r="AH546">
        <v>42</v>
      </c>
      <c r="AI546">
        <v>88</v>
      </c>
      <c r="AJ546" s="25"/>
      <c r="AK546" s="25"/>
      <c r="AL546" s="25"/>
      <c r="AM546" s="25"/>
      <c r="AN546" s="25"/>
      <c r="AO546" s="25"/>
      <c r="AP546">
        <v>1.438</v>
      </c>
      <c r="AR546">
        <v>309.7793579</v>
      </c>
      <c r="AS546">
        <v>0.092</v>
      </c>
      <c r="AU546">
        <v>-0.7344762087</v>
      </c>
      <c r="AV546">
        <f t="shared" si="55"/>
        <v>0.26552379130000003</v>
      </c>
      <c r="AW546">
        <v>0.045</v>
      </c>
    </row>
    <row r="547" spans="1:49" ht="12.75">
      <c r="A547" s="21">
        <v>37687</v>
      </c>
      <c r="B547" s="22">
        <v>66</v>
      </c>
      <c r="C547" s="23">
        <v>0.878125012</v>
      </c>
      <c r="D547" s="3">
        <v>0.878125012</v>
      </c>
      <c r="E547" s="24">
        <v>0</v>
      </c>
      <c r="F547">
        <v>39.4085545</v>
      </c>
      <c r="G547">
        <v>-77.34241444</v>
      </c>
      <c r="H547" s="25">
        <v>1024.2</v>
      </c>
      <c r="I547">
        <f t="shared" si="50"/>
        <v>987.87</v>
      </c>
      <c r="J547">
        <f t="shared" si="51"/>
        <v>210.6476245984875</v>
      </c>
      <c r="K547">
        <f t="shared" si="52"/>
        <v>422.5476245984875</v>
      </c>
      <c r="L547">
        <f t="shared" si="49"/>
        <v>414.0016245984875</v>
      </c>
      <c r="M547">
        <f t="shared" si="53"/>
        <v>418.27462459848755</v>
      </c>
      <c r="N547" s="25">
        <v>1</v>
      </c>
      <c r="O547" s="25">
        <v>58.8</v>
      </c>
      <c r="P547">
        <v>23.9</v>
      </c>
      <c r="Q547">
        <f t="shared" si="54"/>
        <v>26.049999999999997</v>
      </c>
      <c r="AC547">
        <v>26843</v>
      </c>
      <c r="AD547">
        <v>10258</v>
      </c>
      <c r="AE547">
        <v>801</v>
      </c>
      <c r="AF547">
        <v>325</v>
      </c>
      <c r="AG547">
        <v>103</v>
      </c>
      <c r="AH547">
        <v>38</v>
      </c>
      <c r="AI547">
        <v>103</v>
      </c>
      <c r="AJ547" s="25"/>
      <c r="AK547" s="25"/>
      <c r="AL547" s="25"/>
      <c r="AM547" s="25"/>
      <c r="AN547" s="25"/>
      <c r="AO547" s="25"/>
      <c r="AP547">
        <v>1.418</v>
      </c>
      <c r="AR547">
        <v>324.2121582</v>
      </c>
      <c r="AS547">
        <v>0.101</v>
      </c>
      <c r="AU547">
        <v>-0.6400666833</v>
      </c>
      <c r="AV547">
        <f t="shared" si="55"/>
        <v>0.35993331669999995</v>
      </c>
      <c r="AW547">
        <v>0.043</v>
      </c>
    </row>
    <row r="548" spans="1:49" ht="12.75">
      <c r="A548" s="21">
        <v>37687</v>
      </c>
      <c r="B548" s="22">
        <v>66</v>
      </c>
      <c r="C548" s="23">
        <v>0.878240764</v>
      </c>
      <c r="D548" s="3">
        <v>0.878240764</v>
      </c>
      <c r="E548" s="24">
        <v>0</v>
      </c>
      <c r="F548">
        <v>39.41199442</v>
      </c>
      <c r="G548">
        <v>-77.33788872</v>
      </c>
      <c r="H548" s="25">
        <v>1028.5</v>
      </c>
      <c r="I548">
        <f t="shared" si="50"/>
        <v>992.17</v>
      </c>
      <c r="J548">
        <f t="shared" si="51"/>
        <v>174.5806289487929</v>
      </c>
      <c r="K548">
        <f t="shared" si="52"/>
        <v>386.4806289487929</v>
      </c>
      <c r="L548">
        <f t="shared" si="49"/>
        <v>377.9346289487929</v>
      </c>
      <c r="M548">
        <f t="shared" si="53"/>
        <v>382.20762894879294</v>
      </c>
      <c r="N548" s="25">
        <v>1.3</v>
      </c>
      <c r="O548" s="25">
        <v>58.7</v>
      </c>
      <c r="P548">
        <v>28.6</v>
      </c>
      <c r="Q548">
        <f t="shared" si="54"/>
        <v>26.25</v>
      </c>
      <c r="S548">
        <v>3.34E-05</v>
      </c>
      <c r="T548">
        <v>2.2E-05</v>
      </c>
      <c r="U548">
        <v>1.3E-05</v>
      </c>
      <c r="V548">
        <v>-1.53E-07</v>
      </c>
      <c r="W548">
        <v>-1.66E-07</v>
      </c>
      <c r="X548">
        <v>-8.08E-07</v>
      </c>
      <c r="Y548" s="28">
        <v>968.8</v>
      </c>
      <c r="Z548" s="28">
        <v>293.2</v>
      </c>
      <c r="AA548" s="28">
        <v>285.7</v>
      </c>
      <c r="AB548" s="28">
        <v>15.6</v>
      </c>
      <c r="AC548" s="28"/>
      <c r="AD548">
        <v>10087</v>
      </c>
      <c r="AE548">
        <v>789</v>
      </c>
      <c r="AF548">
        <v>352</v>
      </c>
      <c r="AG548">
        <v>123</v>
      </c>
      <c r="AH548">
        <v>51</v>
      </c>
      <c r="AI548">
        <v>118</v>
      </c>
      <c r="AJ548" s="25"/>
      <c r="AK548" s="25"/>
      <c r="AL548" s="25"/>
      <c r="AM548" s="25"/>
      <c r="AN548" s="25"/>
      <c r="AO548" s="25"/>
      <c r="AP548">
        <v>1.398</v>
      </c>
      <c r="AR548">
        <v>324.2121582</v>
      </c>
      <c r="AS548">
        <v>0.101</v>
      </c>
      <c r="AU548">
        <v>-0.6400666833</v>
      </c>
      <c r="AV548">
        <f t="shared" si="55"/>
        <v>0.35993331669999995</v>
      </c>
      <c r="AW548">
        <v>0.04</v>
      </c>
    </row>
    <row r="549" spans="1:49" ht="12.75">
      <c r="A549" s="21">
        <v>37687</v>
      </c>
      <c r="B549" s="22">
        <v>66</v>
      </c>
      <c r="C549" s="23">
        <v>0.878356457</v>
      </c>
      <c r="D549" s="3">
        <v>0.878356457</v>
      </c>
      <c r="E549" s="24">
        <v>0</v>
      </c>
      <c r="F549">
        <v>39.41604402</v>
      </c>
      <c r="G549">
        <v>-77.33485531</v>
      </c>
      <c r="H549" s="25">
        <v>1032.9</v>
      </c>
      <c r="I549">
        <f t="shared" si="50"/>
        <v>996.57</v>
      </c>
      <c r="J549">
        <f t="shared" si="51"/>
        <v>137.83631279549925</v>
      </c>
      <c r="K549">
        <f t="shared" si="52"/>
        <v>349.73631279549926</v>
      </c>
      <c r="L549">
        <f t="shared" si="49"/>
        <v>341.19031279549927</v>
      </c>
      <c r="M549">
        <f t="shared" si="53"/>
        <v>345.4633127954993</v>
      </c>
      <c r="N549" s="25">
        <v>1.6</v>
      </c>
      <c r="O549" s="25">
        <v>58.3</v>
      </c>
      <c r="P549">
        <v>24.7</v>
      </c>
      <c r="Q549">
        <f t="shared" si="54"/>
        <v>26.65</v>
      </c>
      <c r="AC549" s="28"/>
      <c r="AD549">
        <v>9758</v>
      </c>
      <c r="AE549">
        <v>735</v>
      </c>
      <c r="AF549">
        <v>377</v>
      </c>
      <c r="AG549">
        <v>86</v>
      </c>
      <c r="AH549">
        <v>39</v>
      </c>
      <c r="AI549">
        <v>78</v>
      </c>
      <c r="AJ549" s="25"/>
      <c r="AK549" s="25"/>
      <c r="AL549" s="25"/>
      <c r="AM549" s="25"/>
      <c r="AN549" s="25"/>
      <c r="AO549" s="25"/>
      <c r="AP549">
        <v>1.459</v>
      </c>
      <c r="AR549">
        <v>331.2114563</v>
      </c>
      <c r="AS549">
        <v>0.092</v>
      </c>
      <c r="AU549">
        <v>-0.7670542598</v>
      </c>
      <c r="AV549">
        <f t="shared" si="55"/>
        <v>0.23294574020000003</v>
      </c>
      <c r="AW549">
        <v>0.037</v>
      </c>
    </row>
    <row r="550" spans="1:49" ht="12.75">
      <c r="A550" s="21">
        <v>37687</v>
      </c>
      <c r="B550" s="22">
        <v>66</v>
      </c>
      <c r="C550" s="23">
        <v>0.878472209</v>
      </c>
      <c r="D550" s="3">
        <v>0.878472209</v>
      </c>
      <c r="E550" s="24">
        <v>0</v>
      </c>
      <c r="F550">
        <v>39.42102905</v>
      </c>
      <c r="G550">
        <v>-77.3343314</v>
      </c>
      <c r="H550" s="25">
        <v>1036.3</v>
      </c>
      <c r="I550">
        <f t="shared" si="50"/>
        <v>999.9699999999999</v>
      </c>
      <c r="J550">
        <f t="shared" si="51"/>
        <v>109.55392230254161</v>
      </c>
      <c r="K550">
        <f t="shared" si="52"/>
        <v>321.4539223025416</v>
      </c>
      <c r="L550">
        <f t="shared" si="49"/>
        <v>312.90792230254164</v>
      </c>
      <c r="M550">
        <f t="shared" si="53"/>
        <v>317.1809223025416</v>
      </c>
      <c r="N550" s="25">
        <v>1.7</v>
      </c>
      <c r="O550" s="25">
        <v>58.2</v>
      </c>
      <c r="P550">
        <v>28.4</v>
      </c>
      <c r="Q550">
        <f t="shared" si="54"/>
        <v>26.549999999999997</v>
      </c>
      <c r="AC550" s="28"/>
      <c r="AD550">
        <v>9950</v>
      </c>
      <c r="AE550">
        <v>768</v>
      </c>
      <c r="AF550">
        <v>353</v>
      </c>
      <c r="AG550">
        <v>99</v>
      </c>
      <c r="AH550">
        <v>38</v>
      </c>
      <c r="AI550">
        <v>81</v>
      </c>
      <c r="AJ550" s="25"/>
      <c r="AK550" s="25"/>
      <c r="AL550" s="25"/>
      <c r="AM550" s="25"/>
      <c r="AN550" s="25"/>
      <c r="AO550" s="25"/>
      <c r="AP550">
        <v>1.506</v>
      </c>
      <c r="AR550">
        <v>345.6850281</v>
      </c>
      <c r="AS550">
        <v>0.104</v>
      </c>
      <c r="AU550">
        <v>-0.7512041926</v>
      </c>
      <c r="AV550">
        <f t="shared" si="55"/>
        <v>0.24879580739999996</v>
      </c>
      <c r="AW550">
        <v>0.037</v>
      </c>
    </row>
    <row r="551" spans="1:49" ht="12.75">
      <c r="A551" s="21">
        <v>37687</v>
      </c>
      <c r="B551" s="22">
        <v>66</v>
      </c>
      <c r="C551" s="23">
        <v>0.878587961</v>
      </c>
      <c r="D551" s="3">
        <v>0.878587961</v>
      </c>
      <c r="E551" s="24">
        <v>0</v>
      </c>
      <c r="F551">
        <v>39.4262326</v>
      </c>
      <c r="G551">
        <v>-77.33604082</v>
      </c>
      <c r="H551" s="25">
        <v>1039.1</v>
      </c>
      <c r="I551">
        <f t="shared" si="50"/>
        <v>1002.7699999999999</v>
      </c>
      <c r="J551">
        <f t="shared" si="51"/>
        <v>86.33465370973866</v>
      </c>
      <c r="K551">
        <f t="shared" si="52"/>
        <v>298.23465370973867</v>
      </c>
      <c r="L551">
        <f t="shared" si="49"/>
        <v>289.6886537097387</v>
      </c>
      <c r="M551">
        <f t="shared" si="53"/>
        <v>293.9616537097387</v>
      </c>
      <c r="N551" s="25">
        <v>2.1</v>
      </c>
      <c r="O551" s="25">
        <v>57.7</v>
      </c>
      <c r="P551">
        <v>24.7</v>
      </c>
      <c r="Q551">
        <f t="shared" si="54"/>
        <v>26.549999999999997</v>
      </c>
      <c r="S551">
        <v>3.55E-05</v>
      </c>
      <c r="T551">
        <v>2.24E-05</v>
      </c>
      <c r="U551">
        <v>1.41E-05</v>
      </c>
      <c r="V551">
        <v>-2.9E-07</v>
      </c>
      <c r="W551">
        <v>-1.02E-07</v>
      </c>
      <c r="X551">
        <v>-8.09E-07</v>
      </c>
      <c r="Y551" s="28">
        <v>977.5</v>
      </c>
      <c r="Z551" s="28">
        <v>293.2</v>
      </c>
      <c r="AA551" s="28">
        <v>285.8</v>
      </c>
      <c r="AB551" s="28">
        <v>15.8</v>
      </c>
      <c r="AC551" s="28"/>
      <c r="AD551">
        <v>9980</v>
      </c>
      <c r="AE551">
        <v>758</v>
      </c>
      <c r="AF551">
        <v>335</v>
      </c>
      <c r="AG551">
        <v>102</v>
      </c>
      <c r="AH551">
        <v>40</v>
      </c>
      <c r="AI551">
        <v>86</v>
      </c>
      <c r="AJ551" s="25"/>
      <c r="AK551" s="25"/>
      <c r="AL551" s="25"/>
      <c r="AM551" s="25"/>
      <c r="AN551" s="25"/>
      <c r="AO551" s="25"/>
      <c r="AP551">
        <v>1.506</v>
      </c>
      <c r="AR551">
        <v>361.6575623</v>
      </c>
      <c r="AS551">
        <v>0.101</v>
      </c>
      <c r="AU551">
        <v>-0.7902145386</v>
      </c>
      <c r="AV551">
        <f t="shared" si="55"/>
        <v>0.20978546139999998</v>
      </c>
      <c r="AW551">
        <v>0.041</v>
      </c>
    </row>
    <row r="552" spans="1:49" ht="12.75">
      <c r="A552" s="21">
        <v>37687</v>
      </c>
      <c r="B552" s="22">
        <v>66</v>
      </c>
      <c r="C552" s="23">
        <v>0.878703713</v>
      </c>
      <c r="D552" s="3">
        <v>0.878703713</v>
      </c>
      <c r="E552" s="24">
        <v>0</v>
      </c>
      <c r="F552">
        <v>39.43088772</v>
      </c>
      <c r="G552">
        <v>-77.33939206</v>
      </c>
      <c r="H552" s="25">
        <v>1041.5</v>
      </c>
      <c r="I552">
        <f t="shared" si="50"/>
        <v>1005.17</v>
      </c>
      <c r="J552">
        <f t="shared" si="51"/>
        <v>66.4839681479634</v>
      </c>
      <c r="K552">
        <f t="shared" si="52"/>
        <v>278.3839681479634</v>
      </c>
      <c r="L552">
        <f t="shared" si="49"/>
        <v>269.8379681479634</v>
      </c>
      <c r="M552">
        <f t="shared" si="53"/>
        <v>274.1109681479634</v>
      </c>
      <c r="N552" s="25">
        <v>2</v>
      </c>
      <c r="O552" s="25">
        <v>57.4</v>
      </c>
      <c r="P552">
        <v>31.7</v>
      </c>
      <c r="Q552">
        <f t="shared" si="54"/>
        <v>28.2</v>
      </c>
      <c r="AC552" s="28"/>
      <c r="AD552">
        <v>10144</v>
      </c>
      <c r="AE552">
        <v>819</v>
      </c>
      <c r="AF552">
        <v>337</v>
      </c>
      <c r="AG552">
        <v>97</v>
      </c>
      <c r="AH552">
        <v>47</v>
      </c>
      <c r="AI552">
        <v>104</v>
      </c>
      <c r="AJ552" s="25"/>
      <c r="AK552" s="25"/>
      <c r="AL552" s="25"/>
      <c r="AM552" s="25"/>
      <c r="AN552" s="25"/>
      <c r="AO552" s="25"/>
      <c r="AP552">
        <v>1.619</v>
      </c>
      <c r="AR552">
        <v>376.1240234</v>
      </c>
      <c r="AS552">
        <v>0.102</v>
      </c>
      <c r="AU552">
        <v>-0.786059618</v>
      </c>
      <c r="AV552">
        <f t="shared" si="55"/>
        <v>0.21394038199999998</v>
      </c>
      <c r="AW552">
        <v>0.046</v>
      </c>
    </row>
    <row r="553" spans="1:49" ht="12.75">
      <c r="A553" s="21">
        <v>37687</v>
      </c>
      <c r="B553" s="22">
        <v>66</v>
      </c>
      <c r="C553" s="23">
        <v>0.878819466</v>
      </c>
      <c r="D553" s="3">
        <v>0.878819466</v>
      </c>
      <c r="E553" s="24">
        <v>0</v>
      </c>
      <c r="F553">
        <v>39.43455815</v>
      </c>
      <c r="G553">
        <v>-77.34360028</v>
      </c>
      <c r="H553" s="25">
        <v>1043</v>
      </c>
      <c r="I553">
        <f t="shared" si="50"/>
        <v>1006.67</v>
      </c>
      <c r="J553">
        <f t="shared" si="51"/>
        <v>54.10134391732941</v>
      </c>
      <c r="K553">
        <f t="shared" si="52"/>
        <v>266.0013439173294</v>
      </c>
      <c r="L553">
        <f t="shared" si="49"/>
        <v>257.4553439173294</v>
      </c>
      <c r="M553">
        <f t="shared" si="53"/>
        <v>261.7283439173294</v>
      </c>
      <c r="N553" s="25">
        <v>1.9</v>
      </c>
      <c r="O553" s="25">
        <v>57.5</v>
      </c>
      <c r="P553">
        <v>26.7</v>
      </c>
      <c r="Q553">
        <f t="shared" si="54"/>
        <v>29.2</v>
      </c>
      <c r="AC553">
        <v>24154</v>
      </c>
      <c r="AD553">
        <v>10300</v>
      </c>
      <c r="AE553">
        <v>772</v>
      </c>
      <c r="AF553">
        <v>358</v>
      </c>
      <c r="AG553">
        <v>103</v>
      </c>
      <c r="AH553">
        <v>37</v>
      </c>
      <c r="AI553">
        <v>95</v>
      </c>
      <c r="AJ553" s="25"/>
      <c r="AK553" s="25"/>
      <c r="AL553" s="25"/>
      <c r="AM553" s="25"/>
      <c r="AN553" s="25"/>
      <c r="AO553" s="25"/>
      <c r="AP553">
        <v>1.596</v>
      </c>
      <c r="AR553">
        <v>380.1429138</v>
      </c>
      <c r="AS553">
        <v>0.101</v>
      </c>
      <c r="AU553">
        <v>-0.8045046926</v>
      </c>
      <c r="AV553">
        <f t="shared" si="55"/>
        <v>0.19549530739999998</v>
      </c>
      <c r="AW553">
        <v>0.044</v>
      </c>
    </row>
    <row r="554" spans="1:49" ht="12.75">
      <c r="A554" s="21">
        <v>37687</v>
      </c>
      <c r="B554" s="22">
        <v>66</v>
      </c>
      <c r="C554" s="23">
        <v>0.878935158</v>
      </c>
      <c r="D554" s="3">
        <v>0.878935158</v>
      </c>
      <c r="E554" s="24">
        <v>0</v>
      </c>
      <c r="F554">
        <v>39.43683119</v>
      </c>
      <c r="G554">
        <v>-77.34944715</v>
      </c>
      <c r="H554" s="25">
        <v>1047.8</v>
      </c>
      <c r="I554">
        <f t="shared" si="50"/>
        <v>1011.4699999999999</v>
      </c>
      <c r="J554">
        <f t="shared" si="51"/>
        <v>14.600574153593886</v>
      </c>
      <c r="K554">
        <f t="shared" si="52"/>
        <v>226.5005741535939</v>
      </c>
      <c r="L554">
        <f t="shared" si="49"/>
        <v>217.9545741535939</v>
      </c>
      <c r="M554">
        <f t="shared" si="53"/>
        <v>222.2275741535939</v>
      </c>
      <c r="N554" s="25">
        <v>2.2</v>
      </c>
      <c r="O554" s="25">
        <v>57.3</v>
      </c>
      <c r="P554">
        <v>29.6</v>
      </c>
      <c r="Q554">
        <f t="shared" si="54"/>
        <v>28.15</v>
      </c>
      <c r="S554">
        <v>3.5E-05</v>
      </c>
      <c r="T554">
        <v>2.34E-05</v>
      </c>
      <c r="U554">
        <v>1.42E-05</v>
      </c>
      <c r="V554">
        <v>-4.03E-07</v>
      </c>
      <c r="W554">
        <v>-2.21E-07</v>
      </c>
      <c r="X554">
        <v>-7.62E-07</v>
      </c>
      <c r="Y554" s="28">
        <v>986.4</v>
      </c>
      <c r="Z554" s="28">
        <v>293.3</v>
      </c>
      <c r="AA554" s="28">
        <v>286</v>
      </c>
      <c r="AB554" s="28">
        <v>16</v>
      </c>
      <c r="AC554" s="28"/>
      <c r="AD554">
        <v>10141</v>
      </c>
      <c r="AE554">
        <v>773</v>
      </c>
      <c r="AF554">
        <v>343</v>
      </c>
      <c r="AG554">
        <v>91</v>
      </c>
      <c r="AH554">
        <v>51</v>
      </c>
      <c r="AI554">
        <v>90</v>
      </c>
      <c r="AJ554" s="25"/>
      <c r="AK554" s="25"/>
      <c r="AL554" s="25"/>
      <c r="AM554" s="25"/>
      <c r="AN554" s="25"/>
      <c r="AO554" s="25"/>
      <c r="AP554">
        <v>1.538</v>
      </c>
      <c r="AR554">
        <v>377.2226257</v>
      </c>
      <c r="AS554">
        <v>0.091</v>
      </c>
      <c r="AU554">
        <v>-0.7949314117</v>
      </c>
      <c r="AV554">
        <f t="shared" si="55"/>
        <v>0.20506858829999997</v>
      </c>
      <c r="AW554">
        <v>0.041</v>
      </c>
    </row>
    <row r="555" spans="1:49" ht="12.75">
      <c r="A555" s="21">
        <v>37687</v>
      </c>
      <c r="B555" s="22">
        <v>66</v>
      </c>
      <c r="C555" s="23">
        <v>0.87905091</v>
      </c>
      <c r="D555" s="3">
        <v>0.87905091</v>
      </c>
      <c r="E555" s="24">
        <v>0</v>
      </c>
      <c r="F555">
        <v>39.43518876</v>
      </c>
      <c r="G555">
        <v>-77.35495052</v>
      </c>
      <c r="H555" s="25">
        <v>1051.8</v>
      </c>
      <c r="I555">
        <f t="shared" si="50"/>
        <v>1015.4699999999999</v>
      </c>
      <c r="J555">
        <f t="shared" si="51"/>
        <v>-18.173803584681462</v>
      </c>
      <c r="K555">
        <f t="shared" si="52"/>
        <v>193.72619641531855</v>
      </c>
      <c r="L555">
        <f t="shared" si="49"/>
        <v>185.18019641531856</v>
      </c>
      <c r="M555">
        <f t="shared" si="53"/>
        <v>189.45319641531856</v>
      </c>
      <c r="N555" s="25">
        <v>2.7</v>
      </c>
      <c r="O555" s="25">
        <v>57.1</v>
      </c>
      <c r="P555">
        <v>25.2</v>
      </c>
      <c r="Q555">
        <f t="shared" si="54"/>
        <v>27.4</v>
      </c>
      <c r="AC555" s="28"/>
      <c r="AD555">
        <v>10378</v>
      </c>
      <c r="AE555">
        <v>767</v>
      </c>
      <c r="AF555">
        <v>352</v>
      </c>
      <c r="AG555">
        <v>104</v>
      </c>
      <c r="AH555">
        <v>58</v>
      </c>
      <c r="AI555">
        <v>81</v>
      </c>
      <c r="AJ555" s="25"/>
      <c r="AK555" s="25"/>
      <c r="AL555" s="25"/>
      <c r="AM555" s="25"/>
      <c r="AN555" s="25"/>
      <c r="AO555" s="25"/>
      <c r="AP555">
        <v>1.519</v>
      </c>
      <c r="AR555">
        <v>380.7601624</v>
      </c>
      <c r="AS555">
        <v>0.102</v>
      </c>
      <c r="AU555">
        <v>-0.8614878654</v>
      </c>
      <c r="AV555">
        <f t="shared" si="55"/>
        <v>0.1385121346</v>
      </c>
      <c r="AW555">
        <v>0.039</v>
      </c>
    </row>
    <row r="556" spans="1:49" ht="12.75">
      <c r="A556" s="21">
        <v>37687</v>
      </c>
      <c r="B556" s="22">
        <v>66</v>
      </c>
      <c r="C556" s="23">
        <v>0.879166663</v>
      </c>
      <c r="D556" s="3">
        <v>0.879166663</v>
      </c>
      <c r="E556" s="24">
        <v>0</v>
      </c>
      <c r="F556">
        <v>39.43152464</v>
      </c>
      <c r="G556">
        <v>-77.35863658</v>
      </c>
      <c r="H556" s="25">
        <v>1054.4</v>
      </c>
      <c r="I556">
        <f t="shared" si="50"/>
        <v>1018.07</v>
      </c>
      <c r="J556">
        <f t="shared" si="51"/>
        <v>-39.40799158377615</v>
      </c>
      <c r="K556">
        <f t="shared" si="52"/>
        <v>172.49200841622385</v>
      </c>
      <c r="L556">
        <f t="shared" si="49"/>
        <v>163.94600841622386</v>
      </c>
      <c r="M556">
        <f t="shared" si="53"/>
        <v>168.21900841622386</v>
      </c>
      <c r="N556" s="25">
        <v>3.4</v>
      </c>
      <c r="O556" s="25">
        <v>57</v>
      </c>
      <c r="P556">
        <v>29.1</v>
      </c>
      <c r="Q556">
        <f t="shared" si="54"/>
        <v>27.15</v>
      </c>
      <c r="AC556" s="28"/>
      <c r="AD556">
        <v>10366</v>
      </c>
      <c r="AE556">
        <v>855</v>
      </c>
      <c r="AF556">
        <v>401</v>
      </c>
      <c r="AG556">
        <v>89</v>
      </c>
      <c r="AH556">
        <v>22</v>
      </c>
      <c r="AI556">
        <v>83</v>
      </c>
      <c r="AJ556" s="25"/>
      <c r="AK556" s="25"/>
      <c r="AL556" s="25"/>
      <c r="AM556" s="25"/>
      <c r="AN556" s="25"/>
      <c r="AO556" s="25"/>
      <c r="AP556">
        <v>1.517</v>
      </c>
      <c r="AR556">
        <v>374.9446411</v>
      </c>
      <c r="AS556">
        <v>0.105</v>
      </c>
      <c r="AU556">
        <v>-0.8837783933</v>
      </c>
      <c r="AV556">
        <f t="shared" si="55"/>
        <v>0.11622160670000004</v>
      </c>
      <c r="AW556">
        <v>0.037</v>
      </c>
    </row>
    <row r="557" spans="1:49" ht="12.75">
      <c r="A557" s="21">
        <v>37687</v>
      </c>
      <c r="B557" s="22">
        <v>66</v>
      </c>
      <c r="C557" s="23">
        <v>0.879282415</v>
      </c>
      <c r="D557" s="3">
        <v>0.879282415</v>
      </c>
      <c r="E557" s="24">
        <v>0</v>
      </c>
      <c r="F557">
        <v>39.42706715</v>
      </c>
      <c r="G557">
        <v>-77.36179712</v>
      </c>
      <c r="H557" s="25">
        <v>1057.7</v>
      </c>
      <c r="I557">
        <f t="shared" si="50"/>
        <v>1021.37</v>
      </c>
      <c r="J557">
        <f t="shared" si="51"/>
        <v>-66.28111699404415</v>
      </c>
      <c r="K557">
        <f t="shared" si="52"/>
        <v>145.61888300595587</v>
      </c>
      <c r="L557">
        <f t="shared" si="49"/>
        <v>137.07288300595587</v>
      </c>
      <c r="M557">
        <f t="shared" si="53"/>
        <v>141.34588300595587</v>
      </c>
      <c r="N557" s="25">
        <v>3.6</v>
      </c>
      <c r="O557" s="25">
        <v>56</v>
      </c>
      <c r="P557">
        <v>23.8</v>
      </c>
      <c r="Q557">
        <f t="shared" si="54"/>
        <v>26.450000000000003</v>
      </c>
      <c r="S557">
        <v>3.43E-05</v>
      </c>
      <c r="T557">
        <v>2.32E-05</v>
      </c>
      <c r="U557">
        <v>1.4E-05</v>
      </c>
      <c r="V557">
        <v>-5.28E-07</v>
      </c>
      <c r="W557">
        <v>-2.96E-07</v>
      </c>
      <c r="X557">
        <v>-8.22E-07</v>
      </c>
      <c r="Y557" s="28">
        <v>997</v>
      </c>
      <c r="Z557" s="28">
        <v>293.3</v>
      </c>
      <c r="AA557" s="28">
        <v>286</v>
      </c>
      <c r="AB557" s="28">
        <v>15.8</v>
      </c>
      <c r="AC557" s="28"/>
      <c r="AD557">
        <v>10493</v>
      </c>
      <c r="AE557">
        <v>878</v>
      </c>
      <c r="AF557">
        <v>357</v>
      </c>
      <c r="AG557">
        <v>113</v>
      </c>
      <c r="AH557">
        <v>39</v>
      </c>
      <c r="AI557">
        <v>84</v>
      </c>
      <c r="AJ557" s="25"/>
      <c r="AK557" s="25"/>
      <c r="AL557" s="25"/>
      <c r="AM557" s="25"/>
      <c r="AN557" s="25"/>
      <c r="AO557" s="25"/>
      <c r="AP557">
        <v>1.548</v>
      </c>
      <c r="AR557">
        <v>367.8137207</v>
      </c>
      <c r="AS557">
        <v>0.081</v>
      </c>
      <c r="AU557">
        <v>-0.895396769</v>
      </c>
      <c r="AV557">
        <f t="shared" si="55"/>
        <v>0.10460323100000002</v>
      </c>
      <c r="AW557">
        <v>0.043</v>
      </c>
    </row>
    <row r="558" spans="1:49" ht="12.75">
      <c r="A558" s="21">
        <v>37687</v>
      </c>
      <c r="B558" s="22">
        <v>66</v>
      </c>
      <c r="C558" s="23">
        <v>0.879398167</v>
      </c>
      <c r="D558" s="3">
        <v>0.879398167</v>
      </c>
      <c r="E558" s="24">
        <v>1</v>
      </c>
      <c r="F558">
        <v>39.42277247</v>
      </c>
      <c r="G558">
        <v>-77.36590412</v>
      </c>
      <c r="H558" s="25">
        <v>1059.6</v>
      </c>
      <c r="I558">
        <f t="shared" si="50"/>
        <v>1023.2699999999999</v>
      </c>
      <c r="J558">
        <f t="shared" si="51"/>
        <v>-81.71416354327584</v>
      </c>
      <c r="K558">
        <f t="shared" si="52"/>
        <v>130.18583645672416</v>
      </c>
      <c r="L558">
        <f t="shared" si="49"/>
        <v>121.63983645672417</v>
      </c>
      <c r="M558">
        <f t="shared" si="53"/>
        <v>125.91283645672416</v>
      </c>
      <c r="N558" s="25">
        <v>3.6</v>
      </c>
      <c r="O558" s="25">
        <v>55.5</v>
      </c>
      <c r="P558">
        <v>28.2</v>
      </c>
      <c r="Q558">
        <f t="shared" si="54"/>
        <v>26</v>
      </c>
      <c r="AC558" s="28"/>
      <c r="AD558">
        <v>11088</v>
      </c>
      <c r="AE558">
        <v>926</v>
      </c>
      <c r="AF558">
        <v>404</v>
      </c>
      <c r="AG558">
        <v>109</v>
      </c>
      <c r="AH558">
        <v>50</v>
      </c>
      <c r="AI558">
        <v>160</v>
      </c>
      <c r="AJ558" s="25"/>
      <c r="AK558" s="25"/>
      <c r="AL558" s="25"/>
      <c r="AM558" s="25"/>
      <c r="AN558" s="25"/>
      <c r="AO558" s="25"/>
      <c r="AP558">
        <v>1.591</v>
      </c>
      <c r="AR558">
        <v>370.0545654</v>
      </c>
      <c r="AS558">
        <v>0.101</v>
      </c>
      <c r="AU558">
        <v>-0.9506505728</v>
      </c>
      <c r="AV558">
        <f t="shared" si="55"/>
        <v>0.04934942720000002</v>
      </c>
      <c r="AW558">
        <v>5.04</v>
      </c>
    </row>
    <row r="559" spans="1:49" ht="12.75">
      <c r="A559" s="21">
        <v>37687</v>
      </c>
      <c r="B559" s="22">
        <v>66</v>
      </c>
      <c r="C559" s="23">
        <v>0.87951386</v>
      </c>
      <c r="D559" s="3">
        <v>0.87951386</v>
      </c>
      <c r="E559" s="24">
        <v>0</v>
      </c>
      <c r="F559">
        <v>39.4186009</v>
      </c>
      <c r="G559">
        <v>-77.37058654</v>
      </c>
      <c r="H559" s="25">
        <v>1056.5</v>
      </c>
      <c r="I559">
        <f t="shared" si="50"/>
        <v>1020.17</v>
      </c>
      <c r="J559">
        <f t="shared" si="51"/>
        <v>-56.5191306562765</v>
      </c>
      <c r="K559">
        <f t="shared" si="52"/>
        <v>155.3808693437235</v>
      </c>
      <c r="L559">
        <f t="shared" si="49"/>
        <v>146.8348693437235</v>
      </c>
      <c r="M559">
        <f t="shared" si="53"/>
        <v>151.1078693437235</v>
      </c>
      <c r="N559" s="25">
        <v>3.4</v>
      </c>
      <c r="O559" s="25">
        <v>54.5</v>
      </c>
      <c r="P559">
        <v>21.6</v>
      </c>
      <c r="Q559">
        <f t="shared" si="54"/>
        <v>24.9</v>
      </c>
      <c r="AC559">
        <v>34238</v>
      </c>
      <c r="AD559">
        <v>10861</v>
      </c>
      <c r="AE559">
        <v>929</v>
      </c>
      <c r="AF559">
        <v>430</v>
      </c>
      <c r="AG559">
        <v>120</v>
      </c>
      <c r="AH559">
        <v>40</v>
      </c>
      <c r="AI559">
        <v>113</v>
      </c>
      <c r="AJ559" s="25"/>
      <c r="AK559" s="25"/>
      <c r="AL559" s="25"/>
      <c r="AM559" s="25"/>
      <c r="AN559" s="25"/>
      <c r="AO559" s="25"/>
      <c r="AP559">
        <v>1.564</v>
      </c>
      <c r="AR559">
        <v>370.0545654</v>
      </c>
      <c r="AS559">
        <v>0.17</v>
      </c>
      <c r="AU559">
        <v>-0.9506505728</v>
      </c>
      <c r="AW559">
        <v>5.041</v>
      </c>
    </row>
    <row r="560" spans="1:49" ht="12.75">
      <c r="A560" s="21">
        <v>37687</v>
      </c>
      <c r="B560" s="22">
        <v>66</v>
      </c>
      <c r="C560" s="23">
        <v>0.879629612</v>
      </c>
      <c r="D560" s="3">
        <v>0.879629612</v>
      </c>
      <c r="E560" s="24">
        <v>0</v>
      </c>
      <c r="F560">
        <v>39.41437401</v>
      </c>
      <c r="G560">
        <v>-77.37533672</v>
      </c>
      <c r="H560" s="25">
        <v>1051</v>
      </c>
      <c r="I560">
        <f t="shared" si="50"/>
        <v>1014.67</v>
      </c>
      <c r="J560">
        <f t="shared" si="51"/>
        <v>-11.629268290111368</v>
      </c>
      <c r="K560">
        <f t="shared" si="52"/>
        <v>200.27073170988865</v>
      </c>
      <c r="L560">
        <f t="shared" si="49"/>
        <v>191.72473170988866</v>
      </c>
      <c r="M560">
        <f t="shared" si="53"/>
        <v>195.99773170988865</v>
      </c>
      <c r="N560" s="25">
        <v>3.4</v>
      </c>
      <c r="O560" s="25">
        <v>54.5</v>
      </c>
      <c r="P560">
        <v>25.3</v>
      </c>
      <c r="Q560">
        <f t="shared" si="54"/>
        <v>23.450000000000003</v>
      </c>
      <c r="AC560" s="28"/>
      <c r="AD560">
        <v>10670</v>
      </c>
      <c r="AE560">
        <v>802</v>
      </c>
      <c r="AF560">
        <v>330</v>
      </c>
      <c r="AG560">
        <v>119</v>
      </c>
      <c r="AH560">
        <v>34</v>
      </c>
      <c r="AI560">
        <v>126</v>
      </c>
      <c r="AJ560" s="25"/>
      <c r="AK560" s="25"/>
      <c r="AL560" s="25"/>
      <c r="AM560" s="25"/>
      <c r="AN560" s="25"/>
      <c r="AO560" s="25"/>
      <c r="AP560">
        <v>1.399</v>
      </c>
      <c r="AR560">
        <v>377.4880066</v>
      </c>
      <c r="AS560">
        <v>0.112</v>
      </c>
      <c r="AU560">
        <v>-1.154236078</v>
      </c>
      <c r="AW560">
        <v>5.041</v>
      </c>
    </row>
    <row r="561" spans="1:49" ht="12.75">
      <c r="A561" s="21">
        <v>37687</v>
      </c>
      <c r="B561" s="22">
        <v>66</v>
      </c>
      <c r="C561" s="23">
        <v>0.879745364</v>
      </c>
      <c r="D561" s="3">
        <v>0.879745364</v>
      </c>
      <c r="E561" s="24">
        <v>0</v>
      </c>
      <c r="F561">
        <v>39.41029301</v>
      </c>
      <c r="G561">
        <v>-77.38005098</v>
      </c>
      <c r="H561" s="25">
        <v>1045.1</v>
      </c>
      <c r="I561">
        <f t="shared" si="50"/>
        <v>1008.7699999999999</v>
      </c>
      <c r="J561">
        <f t="shared" si="51"/>
        <v>36.79663210059039</v>
      </c>
      <c r="K561">
        <f t="shared" si="52"/>
        <v>248.6966321005904</v>
      </c>
      <c r="L561">
        <f t="shared" si="49"/>
        <v>240.1506321005904</v>
      </c>
      <c r="M561">
        <f t="shared" si="53"/>
        <v>244.4236321005904</v>
      </c>
      <c r="N561" s="25">
        <v>2.9</v>
      </c>
      <c r="O561" s="25">
        <v>54.4</v>
      </c>
      <c r="P561">
        <v>19.7</v>
      </c>
      <c r="Q561">
        <f t="shared" si="54"/>
        <v>22.5</v>
      </c>
      <c r="S561">
        <v>3.58E-05</v>
      </c>
      <c r="T561">
        <v>2.39E-05</v>
      </c>
      <c r="U561">
        <v>1.42E-05</v>
      </c>
      <c r="V561">
        <v>-5.42E-07</v>
      </c>
      <c r="W561">
        <v>-3.44E-07</v>
      </c>
      <c r="X561">
        <v>-9.6E-07</v>
      </c>
      <c r="Y561" s="28">
        <v>997.6</v>
      </c>
      <c r="Z561" s="28">
        <v>293.3</v>
      </c>
      <c r="AA561" s="28">
        <v>286</v>
      </c>
      <c r="AB561" s="28">
        <v>16</v>
      </c>
      <c r="AC561" s="28"/>
      <c r="AD561">
        <v>10888</v>
      </c>
      <c r="AE561">
        <v>836</v>
      </c>
      <c r="AF561">
        <v>385</v>
      </c>
      <c r="AG561">
        <v>108</v>
      </c>
      <c r="AH561">
        <v>39</v>
      </c>
      <c r="AI561">
        <v>116</v>
      </c>
      <c r="AJ561" s="25"/>
      <c r="AK561" s="25"/>
      <c r="AL561" s="25"/>
      <c r="AM561" s="25"/>
      <c r="AN561" s="25"/>
      <c r="AO561" s="25"/>
      <c r="AP561">
        <v>1.118</v>
      </c>
      <c r="AS561">
        <v>0.101</v>
      </c>
      <c r="AW561">
        <v>5.041</v>
      </c>
    </row>
    <row r="562" spans="1:49" ht="12.75">
      <c r="A562" s="21">
        <v>37687</v>
      </c>
      <c r="B562" s="22">
        <v>66</v>
      </c>
      <c r="C562" s="23">
        <v>0.879861116</v>
      </c>
      <c r="D562" s="3">
        <v>0.879861116</v>
      </c>
      <c r="E562" s="24">
        <v>0</v>
      </c>
      <c r="F562">
        <v>39.4065135</v>
      </c>
      <c r="G562">
        <v>-77.38484142</v>
      </c>
      <c r="H562" s="25">
        <v>1038.6</v>
      </c>
      <c r="I562">
        <f t="shared" si="50"/>
        <v>1002.2699999999999</v>
      </c>
      <c r="J562">
        <f t="shared" si="51"/>
        <v>90.47619280328767</v>
      </c>
      <c r="K562">
        <f t="shared" si="52"/>
        <v>302.37619280328767</v>
      </c>
      <c r="L562">
        <f t="shared" si="49"/>
        <v>293.8301928032877</v>
      </c>
      <c r="M562">
        <f t="shared" si="53"/>
        <v>298.1031928032877</v>
      </c>
      <c r="N562" s="25">
        <v>2.4</v>
      </c>
      <c r="O562" s="25">
        <v>54.8</v>
      </c>
      <c r="P562">
        <v>23.1</v>
      </c>
      <c r="Q562">
        <f t="shared" si="54"/>
        <v>21.4</v>
      </c>
      <c r="AC562" s="28"/>
      <c r="AD562">
        <v>10769</v>
      </c>
      <c r="AE562">
        <v>787</v>
      </c>
      <c r="AF562">
        <v>383</v>
      </c>
      <c r="AG562">
        <v>120</v>
      </c>
      <c r="AH562">
        <v>44</v>
      </c>
      <c r="AI562">
        <v>111</v>
      </c>
      <c r="AJ562" s="25"/>
      <c r="AK562" s="25"/>
      <c r="AL562" s="25"/>
      <c r="AM562" s="25"/>
      <c r="AN562" s="25"/>
      <c r="AO562" s="25"/>
      <c r="AP562">
        <v>0.939</v>
      </c>
      <c r="AS562">
        <v>0.111</v>
      </c>
      <c r="AW562">
        <v>5.041</v>
      </c>
    </row>
    <row r="563" spans="1:49" ht="12.75">
      <c r="A563" s="21">
        <v>37687</v>
      </c>
      <c r="B563" s="22">
        <v>66</v>
      </c>
      <c r="C563" s="23">
        <v>0.879976869</v>
      </c>
      <c r="D563" s="3">
        <v>0.879976869</v>
      </c>
      <c r="E563" s="24">
        <v>0</v>
      </c>
      <c r="F563">
        <v>39.40312175</v>
      </c>
      <c r="G563">
        <v>-77.38972497</v>
      </c>
      <c r="H563" s="25">
        <v>1033.7</v>
      </c>
      <c r="I563">
        <f t="shared" si="50"/>
        <v>997.37</v>
      </c>
      <c r="J563">
        <f t="shared" si="51"/>
        <v>131.17296138667328</v>
      </c>
      <c r="K563">
        <f t="shared" si="52"/>
        <v>343.0729613866733</v>
      </c>
      <c r="L563">
        <f t="shared" si="49"/>
        <v>334.5269613866733</v>
      </c>
      <c r="M563">
        <f t="shared" si="53"/>
        <v>338.7999613866733</v>
      </c>
      <c r="N563" s="25">
        <v>1.8</v>
      </c>
      <c r="O563" s="25">
        <v>55.4</v>
      </c>
      <c r="P563">
        <v>20.1</v>
      </c>
      <c r="Q563">
        <f t="shared" si="54"/>
        <v>21.6</v>
      </c>
      <c r="AC563" s="28"/>
      <c r="AD563">
        <v>10919</v>
      </c>
      <c r="AE563">
        <v>855</v>
      </c>
      <c r="AF563">
        <v>326</v>
      </c>
      <c r="AG563">
        <v>104</v>
      </c>
      <c r="AH563">
        <v>35</v>
      </c>
      <c r="AI563">
        <v>89</v>
      </c>
      <c r="AJ563" s="25"/>
      <c r="AK563" s="25"/>
      <c r="AL563" s="25"/>
      <c r="AM563" s="25"/>
      <c r="AN563" s="25"/>
      <c r="AO563" s="25"/>
      <c r="AP563">
        <v>0.699</v>
      </c>
      <c r="AS563">
        <v>0.13</v>
      </c>
      <c r="AW563">
        <v>5.041</v>
      </c>
    </row>
    <row r="564" spans="1:49" ht="12.75">
      <c r="A564" s="21">
        <v>37687</v>
      </c>
      <c r="B564" s="22">
        <v>66</v>
      </c>
      <c r="C564" s="23">
        <v>0.880092621</v>
      </c>
      <c r="D564" s="3">
        <v>0.880092621</v>
      </c>
      <c r="E564" s="24">
        <v>0</v>
      </c>
      <c r="F564">
        <v>39.40005589</v>
      </c>
      <c r="G564">
        <v>-77.3944713</v>
      </c>
      <c r="H564" s="25">
        <v>1029</v>
      </c>
      <c r="I564">
        <f t="shared" si="50"/>
        <v>992.67</v>
      </c>
      <c r="J564">
        <f t="shared" si="51"/>
        <v>170.396940818942</v>
      </c>
      <c r="K564">
        <f t="shared" si="52"/>
        <v>382.296940818942</v>
      </c>
      <c r="L564">
        <f t="shared" si="49"/>
        <v>373.750940818942</v>
      </c>
      <c r="M564">
        <f t="shared" si="53"/>
        <v>378.02394081894204</v>
      </c>
      <c r="N564" s="25">
        <v>1.5</v>
      </c>
      <c r="O564" s="25">
        <v>56</v>
      </c>
      <c r="P564">
        <v>25.2</v>
      </c>
      <c r="Q564">
        <f t="shared" si="54"/>
        <v>22.65</v>
      </c>
      <c r="S564">
        <v>3.58E-05</v>
      </c>
      <c r="T564">
        <v>2.33E-05</v>
      </c>
      <c r="U564">
        <v>1.45E-05</v>
      </c>
      <c r="V564">
        <v>-3.81E-07</v>
      </c>
      <c r="W564">
        <v>-1.86E-07</v>
      </c>
      <c r="X564">
        <v>-8.07E-07</v>
      </c>
      <c r="Y564" s="28">
        <v>980.3</v>
      </c>
      <c r="Z564" s="28">
        <v>293.3</v>
      </c>
      <c r="AA564" s="28">
        <v>286</v>
      </c>
      <c r="AB564" s="28">
        <v>15.8</v>
      </c>
      <c r="AC564" s="28"/>
      <c r="AD564">
        <v>10894</v>
      </c>
      <c r="AE564">
        <v>795</v>
      </c>
      <c r="AF564">
        <v>358</v>
      </c>
      <c r="AG564">
        <v>98</v>
      </c>
      <c r="AH564">
        <v>41</v>
      </c>
      <c r="AI564">
        <v>84</v>
      </c>
      <c r="AJ564" s="25"/>
      <c r="AK564" s="25"/>
      <c r="AL564" s="25"/>
      <c r="AM564" s="25"/>
      <c r="AN564" s="25"/>
      <c r="AO564" s="25"/>
      <c r="AP564">
        <v>0.602</v>
      </c>
      <c r="AS564">
        <v>0.152</v>
      </c>
      <c r="AW564">
        <v>5.041</v>
      </c>
    </row>
    <row r="565" spans="1:49" ht="12.75">
      <c r="A565" s="21">
        <v>37687</v>
      </c>
      <c r="B565" s="22">
        <v>66</v>
      </c>
      <c r="C565" s="23">
        <v>0.880208313</v>
      </c>
      <c r="D565" s="3">
        <v>0.880208313</v>
      </c>
      <c r="E565" s="24">
        <v>0</v>
      </c>
      <c r="F565">
        <v>39.39645295</v>
      </c>
      <c r="G565">
        <v>-77.39803827</v>
      </c>
      <c r="H565" s="25">
        <v>1025.5</v>
      </c>
      <c r="I565">
        <f t="shared" si="50"/>
        <v>989.17</v>
      </c>
      <c r="J565">
        <f t="shared" si="51"/>
        <v>199.72711885309891</v>
      </c>
      <c r="K565">
        <f t="shared" si="52"/>
        <v>411.6271188530989</v>
      </c>
      <c r="L565">
        <f t="shared" si="49"/>
        <v>403.0811188530989</v>
      </c>
      <c r="M565">
        <f t="shared" si="53"/>
        <v>407.35411885309895</v>
      </c>
      <c r="N565" s="25">
        <v>1.2</v>
      </c>
      <c r="O565" s="25">
        <v>56.8</v>
      </c>
      <c r="P565">
        <v>22.3</v>
      </c>
      <c r="Q565">
        <f t="shared" si="54"/>
        <v>23.75</v>
      </c>
      <c r="AC565">
        <v>30552</v>
      </c>
      <c r="AD565">
        <v>10788</v>
      </c>
      <c r="AE565">
        <v>838</v>
      </c>
      <c r="AF565">
        <v>398</v>
      </c>
      <c r="AG565">
        <v>92</v>
      </c>
      <c r="AH565">
        <v>46</v>
      </c>
      <c r="AI565">
        <v>110</v>
      </c>
      <c r="AJ565" s="25"/>
      <c r="AK565" s="25"/>
      <c r="AL565" s="25"/>
      <c r="AM565" s="25"/>
      <c r="AN565" s="25"/>
      <c r="AO565" s="25"/>
      <c r="AP565">
        <v>0.651</v>
      </c>
      <c r="AS565">
        <v>0.141</v>
      </c>
      <c r="AW565">
        <v>5.041</v>
      </c>
    </row>
    <row r="566" spans="1:49" ht="12.75">
      <c r="A566" s="21">
        <v>37687</v>
      </c>
      <c r="B566" s="22">
        <v>66</v>
      </c>
      <c r="C566" s="23">
        <v>0.880324066</v>
      </c>
      <c r="D566" s="3">
        <v>0.880324066</v>
      </c>
      <c r="E566" s="24">
        <v>0</v>
      </c>
      <c r="F566">
        <v>39.39210825</v>
      </c>
      <c r="G566">
        <v>-77.39926943</v>
      </c>
      <c r="H566" s="25">
        <v>1022.5</v>
      </c>
      <c r="I566">
        <f t="shared" si="50"/>
        <v>986.17</v>
      </c>
      <c r="J566">
        <f t="shared" si="51"/>
        <v>224.9499901252092</v>
      </c>
      <c r="K566">
        <f t="shared" si="52"/>
        <v>436.8499901252092</v>
      </c>
      <c r="L566">
        <f t="shared" si="49"/>
        <v>428.3039901252092</v>
      </c>
      <c r="M566">
        <f t="shared" si="53"/>
        <v>432.57699012520925</v>
      </c>
      <c r="N566" s="25">
        <v>0.9</v>
      </c>
      <c r="O566" s="25">
        <v>57.6</v>
      </c>
      <c r="P566">
        <v>28.6</v>
      </c>
      <c r="Q566">
        <f t="shared" si="54"/>
        <v>25.450000000000003</v>
      </c>
      <c r="AC566" s="28"/>
      <c r="AD566">
        <v>10546</v>
      </c>
      <c r="AE566">
        <v>800</v>
      </c>
      <c r="AF566">
        <v>402</v>
      </c>
      <c r="AG566">
        <v>90</v>
      </c>
      <c r="AH566">
        <v>39</v>
      </c>
      <c r="AI566">
        <v>99</v>
      </c>
      <c r="AJ566" s="25"/>
      <c r="AK566" s="25"/>
      <c r="AL566" s="25"/>
      <c r="AM566" s="25"/>
      <c r="AN566" s="25"/>
      <c r="AO566" s="25"/>
      <c r="AP566">
        <v>0.661</v>
      </c>
      <c r="AS566">
        <v>0.151</v>
      </c>
      <c r="AW566">
        <v>5.04</v>
      </c>
    </row>
    <row r="567" spans="1:49" ht="12.75">
      <c r="A567" s="21">
        <v>37687</v>
      </c>
      <c r="B567" s="22">
        <v>66</v>
      </c>
      <c r="C567" s="23">
        <v>0.880439818</v>
      </c>
      <c r="D567" s="3">
        <v>0.880439818</v>
      </c>
      <c r="E567" s="24">
        <v>0</v>
      </c>
      <c r="F567">
        <v>39.38767125</v>
      </c>
      <c r="G567">
        <v>-77.39805321</v>
      </c>
      <c r="H567" s="25">
        <v>1019.3</v>
      </c>
      <c r="I567">
        <f t="shared" si="50"/>
        <v>982.9699999999999</v>
      </c>
      <c r="J567">
        <f t="shared" si="51"/>
        <v>251.93909987063734</v>
      </c>
      <c r="K567">
        <f t="shared" si="52"/>
        <v>463.83909987063737</v>
      </c>
      <c r="L567">
        <f t="shared" si="49"/>
        <v>455.2930998706373</v>
      </c>
      <c r="M567">
        <f t="shared" si="53"/>
        <v>459.56609987063734</v>
      </c>
      <c r="N567" s="25">
        <v>0.8</v>
      </c>
      <c r="O567" s="25">
        <v>58.3</v>
      </c>
      <c r="P567">
        <v>23.6</v>
      </c>
      <c r="Q567">
        <f t="shared" si="54"/>
        <v>26.1</v>
      </c>
      <c r="S567">
        <v>3.63E-05</v>
      </c>
      <c r="T567">
        <v>2.35E-05</v>
      </c>
      <c r="U567">
        <v>1.37E-05</v>
      </c>
      <c r="V567">
        <v>-1.46E-07</v>
      </c>
      <c r="W567">
        <v>-1.12E-07</v>
      </c>
      <c r="X567">
        <v>-7.59E-07</v>
      </c>
      <c r="Y567" s="28">
        <v>967.3</v>
      </c>
      <c r="Z567" s="28">
        <v>293.4</v>
      </c>
      <c r="AA567" s="28">
        <v>286.1</v>
      </c>
      <c r="AB567" s="28">
        <v>15.6</v>
      </c>
      <c r="AC567" s="28"/>
      <c r="AD567">
        <v>10463</v>
      </c>
      <c r="AE567">
        <v>756</v>
      </c>
      <c r="AF567">
        <v>310</v>
      </c>
      <c r="AG567">
        <v>94</v>
      </c>
      <c r="AH567">
        <v>30</v>
      </c>
      <c r="AI567">
        <v>77</v>
      </c>
      <c r="AJ567" s="25"/>
      <c r="AK567" s="25"/>
      <c r="AL567" s="25"/>
      <c r="AM567" s="25"/>
      <c r="AN567" s="25"/>
      <c r="AO567" s="25"/>
      <c r="AP567">
        <v>0.64</v>
      </c>
      <c r="AS567">
        <v>0.171</v>
      </c>
      <c r="AW567">
        <v>5.041</v>
      </c>
    </row>
    <row r="568" spans="1:49" ht="12.75">
      <c r="A568" s="21">
        <v>37687</v>
      </c>
      <c r="B568" s="22">
        <v>66</v>
      </c>
      <c r="C568" s="23">
        <v>0.88055557</v>
      </c>
      <c r="D568" s="3">
        <v>0.88055557</v>
      </c>
      <c r="E568" s="24">
        <v>0</v>
      </c>
      <c r="F568">
        <v>39.38362899</v>
      </c>
      <c r="G568">
        <v>-77.39466635</v>
      </c>
      <c r="H568" s="25">
        <v>1016.4</v>
      </c>
      <c r="I568">
        <f t="shared" si="50"/>
        <v>980.0699999999999</v>
      </c>
      <c r="J568">
        <f t="shared" si="51"/>
        <v>276.47398097078536</v>
      </c>
      <c r="K568">
        <f t="shared" si="52"/>
        <v>488.3739809707854</v>
      </c>
      <c r="L568">
        <f t="shared" si="49"/>
        <v>479.82798097078535</v>
      </c>
      <c r="M568">
        <f t="shared" si="53"/>
        <v>484.1009809707854</v>
      </c>
      <c r="N568" s="25">
        <v>0.7</v>
      </c>
      <c r="O568" s="25">
        <v>58.7</v>
      </c>
      <c r="P568">
        <v>29.7</v>
      </c>
      <c r="Q568">
        <f t="shared" si="54"/>
        <v>26.65</v>
      </c>
      <c r="AC568" s="28"/>
      <c r="AD568">
        <v>10055</v>
      </c>
      <c r="AE568">
        <v>749</v>
      </c>
      <c r="AF568">
        <v>328</v>
      </c>
      <c r="AG568">
        <v>92</v>
      </c>
      <c r="AH568">
        <v>33</v>
      </c>
      <c r="AI568">
        <v>95</v>
      </c>
      <c r="AJ568" s="25"/>
      <c r="AK568" s="25"/>
      <c r="AL568" s="25"/>
      <c r="AM568" s="25"/>
      <c r="AN568" s="25"/>
      <c r="AO568" s="25"/>
      <c r="AP568">
        <v>0.601</v>
      </c>
      <c r="AS568">
        <v>0.151</v>
      </c>
      <c r="AW568">
        <v>5.041</v>
      </c>
    </row>
    <row r="569" spans="1:49" ht="12.75">
      <c r="A569" s="21">
        <v>37687</v>
      </c>
      <c r="B569" s="22">
        <v>66</v>
      </c>
      <c r="C569" s="23">
        <v>0.880671322</v>
      </c>
      <c r="D569" s="3">
        <v>0.880671322</v>
      </c>
      <c r="E569" s="24">
        <v>0</v>
      </c>
      <c r="F569">
        <v>39.3803372</v>
      </c>
      <c r="G569">
        <v>-77.39001239</v>
      </c>
      <c r="H569" s="25">
        <v>1014.1</v>
      </c>
      <c r="I569">
        <f t="shared" si="50"/>
        <v>977.77</v>
      </c>
      <c r="J569">
        <f t="shared" si="51"/>
        <v>295.9843566313453</v>
      </c>
      <c r="K569">
        <f t="shared" si="52"/>
        <v>507.8843566313453</v>
      </c>
      <c r="L569">
        <f t="shared" si="49"/>
        <v>499.3383566313453</v>
      </c>
      <c r="M569">
        <f t="shared" si="53"/>
        <v>503.6113566313453</v>
      </c>
      <c r="N569" s="25">
        <v>0.7</v>
      </c>
      <c r="O569" s="25">
        <v>59.1</v>
      </c>
      <c r="P569">
        <v>25.7</v>
      </c>
      <c r="Q569">
        <f t="shared" si="54"/>
        <v>27.7</v>
      </c>
      <c r="AC569" s="28"/>
      <c r="AD569">
        <v>10434</v>
      </c>
      <c r="AE569">
        <v>757</v>
      </c>
      <c r="AF569">
        <v>374</v>
      </c>
      <c r="AG569">
        <v>89</v>
      </c>
      <c r="AH569">
        <v>52</v>
      </c>
      <c r="AI569">
        <v>68</v>
      </c>
      <c r="AJ569" s="25"/>
      <c r="AK569" s="25"/>
      <c r="AL569" s="25"/>
      <c r="AM569" s="25"/>
      <c r="AN569" s="25"/>
      <c r="AO569" s="25"/>
      <c r="AP569">
        <v>0.59</v>
      </c>
      <c r="AS569">
        <v>0.161</v>
      </c>
      <c r="AW569">
        <v>5.041</v>
      </c>
    </row>
    <row r="570" spans="1:49" ht="12.75">
      <c r="A570" s="21">
        <v>37687</v>
      </c>
      <c r="B570" s="22">
        <v>66</v>
      </c>
      <c r="C570" s="23">
        <v>0.880787015</v>
      </c>
      <c r="D570" s="3">
        <v>0.880787015</v>
      </c>
      <c r="E570" s="24">
        <v>0</v>
      </c>
      <c r="F570">
        <v>39.37787696</v>
      </c>
      <c r="G570">
        <v>-77.38438134</v>
      </c>
      <c r="H570" s="25">
        <v>1012.3</v>
      </c>
      <c r="I570">
        <f t="shared" si="50"/>
        <v>975.9699999999999</v>
      </c>
      <c r="J570">
        <f t="shared" si="51"/>
        <v>311.2853861426402</v>
      </c>
      <c r="K570">
        <f t="shared" si="52"/>
        <v>523.1853861426403</v>
      </c>
      <c r="L570">
        <f t="shared" si="49"/>
        <v>514.6393861426402</v>
      </c>
      <c r="M570">
        <f t="shared" si="53"/>
        <v>518.9123861426402</v>
      </c>
      <c r="N570" s="25">
        <v>0.8</v>
      </c>
      <c r="O570" s="25">
        <v>59.4</v>
      </c>
      <c r="P570">
        <v>30</v>
      </c>
      <c r="Q570">
        <f t="shared" si="54"/>
        <v>27.85</v>
      </c>
      <c r="S570">
        <v>3.39E-05</v>
      </c>
      <c r="T570">
        <v>2.25E-05</v>
      </c>
      <c r="U570">
        <v>1.37E-05</v>
      </c>
      <c r="V570">
        <v>-3.69E-08</v>
      </c>
      <c r="W570">
        <v>-3.51E-08</v>
      </c>
      <c r="X570">
        <v>-7.3E-07</v>
      </c>
      <c r="Y570" s="28">
        <v>958.2</v>
      </c>
      <c r="Z570" s="28">
        <v>293.4</v>
      </c>
      <c r="AA570" s="28">
        <v>286.1</v>
      </c>
      <c r="AB570" s="28">
        <v>15.8</v>
      </c>
      <c r="AC570" s="28"/>
      <c r="AD570">
        <v>10295</v>
      </c>
      <c r="AE570">
        <v>808</v>
      </c>
      <c r="AF570">
        <v>348</v>
      </c>
      <c r="AG570">
        <v>92</v>
      </c>
      <c r="AH570">
        <v>27</v>
      </c>
      <c r="AI570">
        <v>90</v>
      </c>
      <c r="AJ570" s="25"/>
      <c r="AK570" s="25"/>
      <c r="AL570" s="25"/>
      <c r="AM570" s="25"/>
      <c r="AN570" s="25"/>
      <c r="AO570" s="25"/>
      <c r="AP570">
        <v>0.661</v>
      </c>
      <c r="AS570">
        <v>0.162</v>
      </c>
      <c r="AW570">
        <v>5.041</v>
      </c>
    </row>
    <row r="571" spans="1:49" ht="12.75">
      <c r="A571" s="21">
        <v>37687</v>
      </c>
      <c r="B571" s="22">
        <v>66</v>
      </c>
      <c r="C571" s="23">
        <v>0.880902767</v>
      </c>
      <c r="D571" s="3">
        <v>0.880902767</v>
      </c>
      <c r="E571" s="24">
        <v>0</v>
      </c>
      <c r="F571">
        <v>39.37557403</v>
      </c>
      <c r="G571">
        <v>-77.37818944</v>
      </c>
      <c r="H571" s="25">
        <v>1009.7</v>
      </c>
      <c r="I571">
        <f t="shared" si="50"/>
        <v>973.37</v>
      </c>
      <c r="J571">
        <f t="shared" si="51"/>
        <v>333.4367669896075</v>
      </c>
      <c r="K571">
        <f t="shared" si="52"/>
        <v>545.3367669896076</v>
      </c>
      <c r="L571">
        <f t="shared" si="49"/>
        <v>536.7907669896075</v>
      </c>
      <c r="M571">
        <f t="shared" si="53"/>
        <v>541.0637669896075</v>
      </c>
      <c r="N571" s="25">
        <v>0.8</v>
      </c>
      <c r="O571" s="25">
        <v>59.1</v>
      </c>
      <c r="P571">
        <v>25.6</v>
      </c>
      <c r="Q571">
        <f t="shared" si="54"/>
        <v>27.8</v>
      </c>
      <c r="AC571">
        <v>23741</v>
      </c>
      <c r="AD571">
        <v>10216</v>
      </c>
      <c r="AE571">
        <v>849</v>
      </c>
      <c r="AF571">
        <v>362</v>
      </c>
      <c r="AG571">
        <v>105</v>
      </c>
      <c r="AH571">
        <v>37</v>
      </c>
      <c r="AI571">
        <v>90</v>
      </c>
      <c r="AJ571" s="25"/>
      <c r="AK571" s="25"/>
      <c r="AL571" s="25"/>
      <c r="AM571" s="25"/>
      <c r="AN571" s="25"/>
      <c r="AO571" s="25"/>
      <c r="AP571">
        <v>0.691</v>
      </c>
      <c r="AS571">
        <v>0.161</v>
      </c>
      <c r="AW571">
        <v>5.04</v>
      </c>
    </row>
    <row r="572" spans="1:49" ht="12.75">
      <c r="A572" s="21">
        <v>37687</v>
      </c>
      <c r="B572" s="22">
        <v>66</v>
      </c>
      <c r="C572" s="23">
        <v>0.881018519</v>
      </c>
      <c r="D572" s="3">
        <v>0.881018519</v>
      </c>
      <c r="E572" s="24">
        <v>0</v>
      </c>
      <c r="F572">
        <v>39.37354966</v>
      </c>
      <c r="G572">
        <v>-77.37175879</v>
      </c>
      <c r="H572" s="25">
        <v>1007.5</v>
      </c>
      <c r="I572">
        <f t="shared" si="50"/>
        <v>971.17</v>
      </c>
      <c r="J572">
        <f t="shared" si="51"/>
        <v>352.2265073015359</v>
      </c>
      <c r="K572">
        <f t="shared" si="52"/>
        <v>564.1265073015359</v>
      </c>
      <c r="L572">
        <f t="shared" si="49"/>
        <v>555.5805073015359</v>
      </c>
      <c r="M572">
        <f t="shared" si="53"/>
        <v>559.853507301536</v>
      </c>
      <c r="N572" s="25">
        <v>0.4</v>
      </c>
      <c r="O572" s="25">
        <v>59.3</v>
      </c>
      <c r="P572">
        <v>28.1</v>
      </c>
      <c r="Q572">
        <f t="shared" si="54"/>
        <v>26.85</v>
      </c>
      <c r="AC572" s="28"/>
      <c r="AD572">
        <v>10453</v>
      </c>
      <c r="AE572">
        <v>804</v>
      </c>
      <c r="AF572">
        <v>340</v>
      </c>
      <c r="AG572">
        <v>90</v>
      </c>
      <c r="AH572">
        <v>28</v>
      </c>
      <c r="AI572">
        <v>65</v>
      </c>
      <c r="AJ572" s="25"/>
      <c r="AK572" s="25"/>
      <c r="AL572" s="25"/>
      <c r="AM572" s="25"/>
      <c r="AN572" s="25"/>
      <c r="AO572" s="25"/>
      <c r="AP572">
        <v>0.621</v>
      </c>
      <c r="AS572">
        <v>0.161</v>
      </c>
      <c r="AW572">
        <v>5.041</v>
      </c>
    </row>
    <row r="573" spans="1:49" ht="12.75">
      <c r="A573" s="21">
        <v>37687</v>
      </c>
      <c r="B573" s="22">
        <v>66</v>
      </c>
      <c r="C573" s="23">
        <v>0.881134272</v>
      </c>
      <c r="D573" s="3">
        <v>0.881134272</v>
      </c>
      <c r="E573" s="24">
        <v>0</v>
      </c>
      <c r="F573">
        <v>39.37158376</v>
      </c>
      <c r="G573">
        <v>-77.36537954</v>
      </c>
      <c r="H573" s="25">
        <v>1004.9</v>
      </c>
      <c r="I573">
        <f t="shared" si="50"/>
        <v>968.5699999999999</v>
      </c>
      <c r="J573">
        <f t="shared" si="51"/>
        <v>374.4875180526214</v>
      </c>
      <c r="K573">
        <f t="shared" si="52"/>
        <v>586.3875180526214</v>
      </c>
      <c r="L573">
        <f t="shared" si="49"/>
        <v>577.8415180526214</v>
      </c>
      <c r="M573">
        <f t="shared" si="53"/>
        <v>582.1145180526214</v>
      </c>
      <c r="N573" s="25">
        <v>0.1</v>
      </c>
      <c r="O573" s="25">
        <v>59.6</v>
      </c>
      <c r="P573">
        <v>24.2</v>
      </c>
      <c r="Q573">
        <f t="shared" si="54"/>
        <v>26.15</v>
      </c>
      <c r="S573">
        <v>3.49E-05</v>
      </c>
      <c r="T573">
        <v>2.25E-05</v>
      </c>
      <c r="U573">
        <v>1.32E-05</v>
      </c>
      <c r="V573">
        <v>1.22E-07</v>
      </c>
      <c r="W573">
        <v>-2.33E-08</v>
      </c>
      <c r="X573">
        <v>-7.63E-07</v>
      </c>
      <c r="Y573" s="28">
        <v>951.2</v>
      </c>
      <c r="Z573" s="28">
        <v>293.4</v>
      </c>
      <c r="AA573" s="28">
        <v>286.1</v>
      </c>
      <c r="AB573" s="28">
        <v>15.8</v>
      </c>
      <c r="AC573" s="28"/>
      <c r="AD573">
        <v>10496</v>
      </c>
      <c r="AE573">
        <v>802</v>
      </c>
      <c r="AF573">
        <v>340</v>
      </c>
      <c r="AG573">
        <v>97</v>
      </c>
      <c r="AH573">
        <v>31</v>
      </c>
      <c r="AI573">
        <v>73</v>
      </c>
      <c r="AJ573" s="25"/>
      <c r="AK573" s="25"/>
      <c r="AL573" s="25"/>
      <c r="AM573" s="25"/>
      <c r="AN573" s="25"/>
      <c r="AO573" s="25"/>
      <c r="AP573">
        <v>0.631</v>
      </c>
      <c r="AS573">
        <v>0.181</v>
      </c>
      <c r="AW573">
        <v>5.042</v>
      </c>
    </row>
    <row r="574" spans="1:49" ht="12.75">
      <c r="A574" s="21">
        <v>37687</v>
      </c>
      <c r="B574" s="22">
        <v>66</v>
      </c>
      <c r="C574" s="23">
        <v>0.881250024</v>
      </c>
      <c r="D574" s="3">
        <v>0.881250024</v>
      </c>
      <c r="E574" s="24">
        <v>0</v>
      </c>
      <c r="F574">
        <v>39.36960982</v>
      </c>
      <c r="G574">
        <v>-77.35895435</v>
      </c>
      <c r="H574" s="25">
        <v>1001.9</v>
      </c>
      <c r="I574">
        <f t="shared" si="50"/>
        <v>965.5699999999999</v>
      </c>
      <c r="J574">
        <f t="shared" si="51"/>
        <v>400.24767408476447</v>
      </c>
      <c r="K574">
        <f t="shared" si="52"/>
        <v>612.1476740847645</v>
      </c>
      <c r="L574">
        <f t="shared" si="49"/>
        <v>603.6016740847645</v>
      </c>
      <c r="M574">
        <f t="shared" si="53"/>
        <v>607.8746740847645</v>
      </c>
      <c r="N574" s="25">
        <v>0</v>
      </c>
      <c r="O574" s="25">
        <v>60</v>
      </c>
      <c r="P574">
        <v>28.6</v>
      </c>
      <c r="Q574">
        <f t="shared" si="54"/>
        <v>26.4</v>
      </c>
      <c r="AC574" s="28"/>
      <c r="AD574">
        <v>10153</v>
      </c>
      <c r="AE574">
        <v>777</v>
      </c>
      <c r="AF574">
        <v>344</v>
      </c>
      <c r="AG574">
        <v>111</v>
      </c>
      <c r="AH574">
        <v>41</v>
      </c>
      <c r="AI574">
        <v>85</v>
      </c>
      <c r="AJ574" s="25"/>
      <c r="AK574" s="25"/>
      <c r="AL574" s="25"/>
      <c r="AM574" s="25"/>
      <c r="AN574" s="25"/>
      <c r="AO574" s="25"/>
      <c r="AP574">
        <v>0.691</v>
      </c>
      <c r="AS574">
        <v>0.182</v>
      </c>
      <c r="AW574">
        <v>5.042</v>
      </c>
    </row>
    <row r="575" spans="1:49" ht="12.75">
      <c r="A575" s="21">
        <v>37687</v>
      </c>
      <c r="B575" s="22">
        <v>66</v>
      </c>
      <c r="C575" s="23">
        <v>0.881365716</v>
      </c>
      <c r="D575" s="3">
        <v>0.881365716</v>
      </c>
      <c r="E575" s="24">
        <v>0</v>
      </c>
      <c r="F575">
        <v>39.3676376</v>
      </c>
      <c r="G575">
        <v>-77.35246584</v>
      </c>
      <c r="H575" s="25">
        <v>999.5</v>
      </c>
      <c r="I575">
        <f t="shared" si="50"/>
        <v>963.17</v>
      </c>
      <c r="J575">
        <f t="shared" si="51"/>
        <v>420.91349071001196</v>
      </c>
      <c r="K575">
        <f t="shared" si="52"/>
        <v>632.8134907100119</v>
      </c>
      <c r="L575">
        <f t="shared" si="49"/>
        <v>624.267490710012</v>
      </c>
      <c r="M575">
        <f t="shared" si="53"/>
        <v>628.5404907100119</v>
      </c>
      <c r="N575" s="25">
        <v>-0.2</v>
      </c>
      <c r="O575" s="25">
        <v>60.6</v>
      </c>
      <c r="P575">
        <v>22.8</v>
      </c>
      <c r="Q575">
        <f t="shared" si="54"/>
        <v>25.700000000000003</v>
      </c>
      <c r="AC575" s="28"/>
      <c r="AD575">
        <v>10011</v>
      </c>
      <c r="AE575">
        <v>799</v>
      </c>
      <c r="AF575">
        <v>361</v>
      </c>
      <c r="AG575">
        <v>117</v>
      </c>
      <c r="AH575">
        <v>46</v>
      </c>
      <c r="AI575">
        <v>69</v>
      </c>
      <c r="AJ575" s="25"/>
      <c r="AK575" s="25"/>
      <c r="AL575" s="25"/>
      <c r="AM575" s="25"/>
      <c r="AN575" s="25"/>
      <c r="AO575" s="25"/>
      <c r="AP575">
        <v>0.701</v>
      </c>
      <c r="AS575">
        <v>0.162</v>
      </c>
      <c r="AW575">
        <v>5.041</v>
      </c>
    </row>
    <row r="576" spans="1:49" ht="12.75">
      <c r="A576" s="21">
        <v>37687</v>
      </c>
      <c r="B576" s="22">
        <v>66</v>
      </c>
      <c r="C576" s="23">
        <v>0.881481469</v>
      </c>
      <c r="D576" s="3">
        <v>0.881481469</v>
      </c>
      <c r="E576" s="24">
        <v>0</v>
      </c>
      <c r="F576">
        <v>39.36567415</v>
      </c>
      <c r="G576">
        <v>-77.34601429</v>
      </c>
      <c r="H576" s="25">
        <v>996.9</v>
      </c>
      <c r="I576">
        <f t="shared" si="50"/>
        <v>960.5699999999999</v>
      </c>
      <c r="J576">
        <f t="shared" si="51"/>
        <v>443.3596494561317</v>
      </c>
      <c r="K576">
        <f t="shared" si="52"/>
        <v>655.2596494561317</v>
      </c>
      <c r="L576">
        <f t="shared" si="49"/>
        <v>646.7136494561317</v>
      </c>
      <c r="M576">
        <f t="shared" si="53"/>
        <v>650.9866494561318</v>
      </c>
      <c r="N576" s="25">
        <v>-0.2</v>
      </c>
      <c r="O576" s="25">
        <v>61</v>
      </c>
      <c r="P576">
        <v>28.2</v>
      </c>
      <c r="Q576">
        <f t="shared" si="54"/>
        <v>25.5</v>
      </c>
      <c r="S576">
        <v>3.4E-05</v>
      </c>
      <c r="T576">
        <v>2.19E-05</v>
      </c>
      <c r="U576">
        <v>1.34E-05</v>
      </c>
      <c r="V576">
        <v>1.1E-07</v>
      </c>
      <c r="W576">
        <v>1.95E-08</v>
      </c>
      <c r="X576">
        <v>-7.89E-07</v>
      </c>
      <c r="Y576" s="28">
        <v>942.8</v>
      </c>
      <c r="Z576" s="28">
        <v>293.4</v>
      </c>
      <c r="AA576" s="28">
        <v>286.1</v>
      </c>
      <c r="AB576" s="28">
        <v>15.8</v>
      </c>
      <c r="AC576" s="28"/>
      <c r="AD576">
        <v>10093</v>
      </c>
      <c r="AE576">
        <v>863</v>
      </c>
      <c r="AF576">
        <v>384</v>
      </c>
      <c r="AG576">
        <v>112</v>
      </c>
      <c r="AH576">
        <v>33</v>
      </c>
      <c r="AI576">
        <v>74</v>
      </c>
      <c r="AJ576" s="25"/>
      <c r="AK576" s="25"/>
      <c r="AL576" s="25"/>
      <c r="AM576" s="25"/>
      <c r="AN576" s="25"/>
      <c r="AO576" s="25"/>
      <c r="AP576">
        <v>0.711</v>
      </c>
      <c r="AS576">
        <v>0.172</v>
      </c>
      <c r="AW576">
        <v>5.042</v>
      </c>
    </row>
    <row r="577" spans="1:49" ht="12.75">
      <c r="A577" s="21">
        <v>37687</v>
      </c>
      <c r="B577" s="22">
        <v>66</v>
      </c>
      <c r="C577" s="23">
        <v>0.881597221</v>
      </c>
      <c r="D577" s="3">
        <v>0.881597221</v>
      </c>
      <c r="E577" s="24">
        <v>0</v>
      </c>
      <c r="F577">
        <v>39.36384916</v>
      </c>
      <c r="G577">
        <v>-77.33941441</v>
      </c>
      <c r="H577" s="25">
        <v>994.3</v>
      </c>
      <c r="I577">
        <f t="shared" si="50"/>
        <v>957.9699999999999</v>
      </c>
      <c r="J577">
        <f t="shared" si="51"/>
        <v>465.8666462187606</v>
      </c>
      <c r="K577">
        <f t="shared" si="52"/>
        <v>677.7666462187606</v>
      </c>
      <c r="L577">
        <f t="shared" si="49"/>
        <v>669.2206462187606</v>
      </c>
      <c r="M577">
        <f t="shared" si="53"/>
        <v>673.4936462187607</v>
      </c>
      <c r="N577" s="25">
        <v>-0.4</v>
      </c>
      <c r="O577" s="25">
        <v>61.1</v>
      </c>
      <c r="P577">
        <v>23.8</v>
      </c>
      <c r="Q577">
        <f t="shared" si="54"/>
        <v>26</v>
      </c>
      <c r="AC577">
        <v>21679</v>
      </c>
      <c r="AD577">
        <v>10346</v>
      </c>
      <c r="AE577">
        <v>767</v>
      </c>
      <c r="AF577">
        <v>381</v>
      </c>
      <c r="AG577">
        <v>113</v>
      </c>
      <c r="AH577">
        <v>36</v>
      </c>
      <c r="AI577">
        <v>73</v>
      </c>
      <c r="AJ577" s="25"/>
      <c r="AK577" s="25"/>
      <c r="AL577" s="25"/>
      <c r="AM577" s="25"/>
      <c r="AN577" s="25"/>
      <c r="AO577" s="25"/>
      <c r="AP577">
        <v>0.611</v>
      </c>
      <c r="AS577">
        <v>0.161</v>
      </c>
      <c r="AW577">
        <v>5.041</v>
      </c>
    </row>
    <row r="578" spans="1:49" ht="12.75">
      <c r="A578" s="21">
        <v>37687</v>
      </c>
      <c r="B578" s="22">
        <v>66</v>
      </c>
      <c r="C578" s="23">
        <v>0.881712973</v>
      </c>
      <c r="D578" s="3">
        <v>0.881712973</v>
      </c>
      <c r="E578" s="24">
        <v>0</v>
      </c>
      <c r="F578">
        <v>39.36247578</v>
      </c>
      <c r="G578">
        <v>-77.33241535</v>
      </c>
      <c r="H578" s="25">
        <v>995.3</v>
      </c>
      <c r="I578">
        <f t="shared" si="50"/>
        <v>958.9699999999999</v>
      </c>
      <c r="J578">
        <f t="shared" si="51"/>
        <v>457.2028882239751</v>
      </c>
      <c r="K578">
        <f t="shared" si="52"/>
        <v>669.1028882239751</v>
      </c>
      <c r="L578">
        <f t="shared" si="49"/>
        <v>660.5568882239751</v>
      </c>
      <c r="M578">
        <f t="shared" si="53"/>
        <v>664.8298882239751</v>
      </c>
      <c r="N578" s="25">
        <v>-0.1</v>
      </c>
      <c r="O578" s="25">
        <v>61.3</v>
      </c>
      <c r="P578">
        <v>29.1</v>
      </c>
      <c r="Q578">
        <f t="shared" si="54"/>
        <v>26.450000000000003</v>
      </c>
      <c r="AC578" s="28"/>
      <c r="AD578">
        <v>10406</v>
      </c>
      <c r="AE578">
        <v>883</v>
      </c>
      <c r="AF578">
        <v>372</v>
      </c>
      <c r="AG578">
        <v>106</v>
      </c>
      <c r="AH578">
        <v>35</v>
      </c>
      <c r="AI578">
        <v>92</v>
      </c>
      <c r="AJ578" s="25"/>
      <c r="AK578" s="25"/>
      <c r="AL578" s="25"/>
      <c r="AM578" s="25"/>
      <c r="AN578" s="25"/>
      <c r="AO578" s="25"/>
      <c r="AP578">
        <v>0.671</v>
      </c>
      <c r="AS578">
        <v>0.151</v>
      </c>
      <c r="AW578">
        <v>5.041</v>
      </c>
    </row>
    <row r="579" spans="1:49" ht="12.75">
      <c r="A579" s="21">
        <v>37687</v>
      </c>
      <c r="B579" s="22">
        <v>66</v>
      </c>
      <c r="C579" s="23">
        <v>0.881828725</v>
      </c>
      <c r="D579" s="3">
        <v>0.881828725</v>
      </c>
      <c r="E579" s="24">
        <v>0</v>
      </c>
      <c r="F579">
        <v>39.36121149</v>
      </c>
      <c r="G579">
        <v>-77.32537651</v>
      </c>
      <c r="H579" s="25">
        <v>995.9</v>
      </c>
      <c r="I579">
        <f t="shared" si="50"/>
        <v>959.5699999999999</v>
      </c>
      <c r="J579">
        <f t="shared" si="51"/>
        <v>452.0089689044565</v>
      </c>
      <c r="K579">
        <f t="shared" si="52"/>
        <v>663.9089689044565</v>
      </c>
      <c r="L579">
        <f t="shared" si="49"/>
        <v>655.3629689044565</v>
      </c>
      <c r="M579">
        <f t="shared" si="53"/>
        <v>659.6359689044565</v>
      </c>
      <c r="N579" s="25">
        <v>0</v>
      </c>
      <c r="O579" s="25">
        <v>61.3</v>
      </c>
      <c r="P579">
        <v>25.2</v>
      </c>
      <c r="Q579">
        <f t="shared" si="54"/>
        <v>27.15</v>
      </c>
      <c r="S579">
        <v>3.42E-05</v>
      </c>
      <c r="T579">
        <v>2.23E-05</v>
      </c>
      <c r="U579">
        <v>1.38E-05</v>
      </c>
      <c r="V579">
        <v>2.23E-07</v>
      </c>
      <c r="W579">
        <v>8.87E-08</v>
      </c>
      <c r="X579">
        <v>-7.29E-07</v>
      </c>
      <c r="Y579" s="28">
        <v>938.2</v>
      </c>
      <c r="Z579" s="28">
        <v>293.4</v>
      </c>
      <c r="AA579" s="28">
        <v>286</v>
      </c>
      <c r="AB579" s="28">
        <v>15.8</v>
      </c>
      <c r="AC579" s="28"/>
      <c r="AD579">
        <v>10370</v>
      </c>
      <c r="AE579">
        <v>827</v>
      </c>
      <c r="AF579">
        <v>379</v>
      </c>
      <c r="AG579">
        <v>113</v>
      </c>
      <c r="AH579">
        <v>28</v>
      </c>
      <c r="AI579">
        <v>80</v>
      </c>
      <c r="AJ579" s="25"/>
      <c r="AK579" s="25"/>
      <c r="AL579" s="25"/>
      <c r="AM579" s="25"/>
      <c r="AN579" s="25"/>
      <c r="AO579" s="25"/>
      <c r="AP579">
        <v>0.692</v>
      </c>
      <c r="AS579">
        <v>0.191</v>
      </c>
      <c r="AW579">
        <v>5.041</v>
      </c>
    </row>
    <row r="580" spans="1:49" ht="12.75">
      <c r="A580" s="21">
        <v>37687</v>
      </c>
      <c r="B580" s="22">
        <v>66</v>
      </c>
      <c r="C580" s="23">
        <v>0.881944418</v>
      </c>
      <c r="D580" s="3">
        <v>0.881944418</v>
      </c>
      <c r="E580" s="24">
        <v>0</v>
      </c>
      <c r="F580">
        <v>39.35869741</v>
      </c>
      <c r="G580">
        <v>-77.31856276</v>
      </c>
      <c r="H580" s="25">
        <v>997</v>
      </c>
      <c r="I580">
        <f t="shared" si="50"/>
        <v>960.67</v>
      </c>
      <c r="J580">
        <f t="shared" si="51"/>
        <v>442.4952128027715</v>
      </c>
      <c r="K580">
        <f t="shared" si="52"/>
        <v>654.3952128027715</v>
      </c>
      <c r="L580">
        <f t="shared" si="49"/>
        <v>645.8492128027715</v>
      </c>
      <c r="M580">
        <f t="shared" si="53"/>
        <v>650.1222128027715</v>
      </c>
      <c r="N580" s="25">
        <v>0.2</v>
      </c>
      <c r="O580" s="25">
        <v>61.3</v>
      </c>
      <c r="P580">
        <v>28.2</v>
      </c>
      <c r="Q580">
        <f t="shared" si="54"/>
        <v>26.7</v>
      </c>
      <c r="S580">
        <v>3.42E-05</v>
      </c>
      <c r="T580">
        <v>2.23E-05</v>
      </c>
      <c r="U580">
        <v>1.38E-05</v>
      </c>
      <c r="V580">
        <v>2.23E-07</v>
      </c>
      <c r="W580">
        <v>8.87E-08</v>
      </c>
      <c r="X580">
        <v>-7.29E-07</v>
      </c>
      <c r="Y580" s="28">
        <v>938.2</v>
      </c>
      <c r="Z580" s="28">
        <v>293.4</v>
      </c>
      <c r="AA580" s="28">
        <v>286</v>
      </c>
      <c r="AB580" s="28">
        <v>15.8</v>
      </c>
      <c r="AC580" s="28"/>
      <c r="AD580">
        <v>10039</v>
      </c>
      <c r="AE580">
        <v>833</v>
      </c>
      <c r="AF580">
        <v>380</v>
      </c>
      <c r="AG580">
        <v>105</v>
      </c>
      <c r="AH580">
        <v>34</v>
      </c>
      <c r="AI580">
        <v>97</v>
      </c>
      <c r="AJ580" s="25"/>
      <c r="AK580" s="25"/>
      <c r="AL580" s="25"/>
      <c r="AM580" s="25"/>
      <c r="AN580" s="25"/>
      <c r="AO580" s="25"/>
      <c r="AP580">
        <v>0.77</v>
      </c>
      <c r="AS580">
        <v>0.171</v>
      </c>
      <c r="AW580">
        <v>5.041</v>
      </c>
    </row>
    <row r="581" spans="1:49" ht="12.75">
      <c r="A581" s="21">
        <v>37687</v>
      </c>
      <c r="B581" s="22">
        <v>66</v>
      </c>
      <c r="C581" s="23">
        <v>0.88206017</v>
      </c>
      <c r="D581" s="3">
        <v>0.88206017</v>
      </c>
      <c r="E581" s="24">
        <v>0</v>
      </c>
      <c r="F581">
        <v>39.35599878</v>
      </c>
      <c r="G581">
        <v>-77.31148033</v>
      </c>
      <c r="H581" s="25">
        <v>998</v>
      </c>
      <c r="I581">
        <f t="shared" si="50"/>
        <v>961.67</v>
      </c>
      <c r="J581">
        <f t="shared" si="51"/>
        <v>433.8557919708317</v>
      </c>
      <c r="K581">
        <f t="shared" si="52"/>
        <v>645.7557919708318</v>
      </c>
      <c r="L581">
        <f t="shared" si="49"/>
        <v>637.2097919708317</v>
      </c>
      <c r="M581">
        <f t="shared" si="53"/>
        <v>641.4827919708317</v>
      </c>
      <c r="N581" s="25">
        <v>0.5</v>
      </c>
      <c r="O581" s="25">
        <v>61.1</v>
      </c>
      <c r="P581">
        <v>22.7</v>
      </c>
      <c r="Q581">
        <f t="shared" si="54"/>
        <v>25.45</v>
      </c>
      <c r="AC581" s="28"/>
      <c r="AD581">
        <v>10034</v>
      </c>
      <c r="AE581">
        <v>841</v>
      </c>
      <c r="AF581">
        <v>378</v>
      </c>
      <c r="AG581">
        <v>101</v>
      </c>
      <c r="AH581">
        <v>37</v>
      </c>
      <c r="AI581">
        <v>69</v>
      </c>
      <c r="AJ581" s="25"/>
      <c r="AK581" s="25"/>
      <c r="AL581" s="25"/>
      <c r="AM581" s="25"/>
      <c r="AN581" s="25"/>
      <c r="AO581" s="25"/>
      <c r="AP581">
        <v>0.71</v>
      </c>
      <c r="AS581">
        <v>0.181</v>
      </c>
      <c r="AW581">
        <v>5.042</v>
      </c>
    </row>
    <row r="582" spans="1:49" ht="12.75">
      <c r="A582" s="21">
        <v>37687</v>
      </c>
      <c r="B582" s="22">
        <v>66</v>
      </c>
      <c r="C582" s="23">
        <v>0.882175922</v>
      </c>
      <c r="D582" s="3">
        <v>0.882175922</v>
      </c>
      <c r="E582" s="24">
        <v>0</v>
      </c>
      <c r="F582">
        <v>39.35341393</v>
      </c>
      <c r="G582">
        <v>-77.30418238</v>
      </c>
      <c r="H582" s="25">
        <v>996.5</v>
      </c>
      <c r="I582">
        <f t="shared" si="50"/>
        <v>960.17</v>
      </c>
      <c r="J582">
        <f t="shared" si="51"/>
        <v>446.81829622437476</v>
      </c>
      <c r="K582">
        <f t="shared" si="52"/>
        <v>658.7182962243747</v>
      </c>
      <c r="L582">
        <f t="shared" si="49"/>
        <v>650.1722962243748</v>
      </c>
      <c r="M582">
        <f t="shared" si="53"/>
        <v>654.4452962243747</v>
      </c>
      <c r="N582" s="25">
        <v>0.4</v>
      </c>
      <c r="O582" s="25">
        <v>61</v>
      </c>
      <c r="P582">
        <v>26.1</v>
      </c>
      <c r="Q582">
        <f t="shared" si="54"/>
        <v>24.4</v>
      </c>
      <c r="AC582" s="28"/>
      <c r="AD582">
        <v>10324</v>
      </c>
      <c r="AE582">
        <v>860</v>
      </c>
      <c r="AF582">
        <v>369</v>
      </c>
      <c r="AG582">
        <v>129</v>
      </c>
      <c r="AH582">
        <v>31</v>
      </c>
      <c r="AI582">
        <v>86</v>
      </c>
      <c r="AJ582" s="25"/>
      <c r="AK582" s="25"/>
      <c r="AL582" s="25"/>
      <c r="AM582" s="25"/>
      <c r="AN582" s="25"/>
      <c r="AO582" s="25"/>
      <c r="AP582">
        <v>0.69</v>
      </c>
      <c r="AS582">
        <v>0.191</v>
      </c>
      <c r="AW582">
        <v>5.04</v>
      </c>
    </row>
    <row r="583" spans="1:49" ht="12.75">
      <c r="A583" s="21">
        <v>37687</v>
      </c>
      <c r="B583" s="22">
        <v>66</v>
      </c>
      <c r="C583" s="23">
        <v>0.882291675</v>
      </c>
      <c r="D583" s="3">
        <v>0.882291675</v>
      </c>
      <c r="E583" s="24">
        <v>0</v>
      </c>
      <c r="F583">
        <v>39.35165269</v>
      </c>
      <c r="G583">
        <v>-77.29645674</v>
      </c>
      <c r="H583" s="25">
        <v>995.9</v>
      </c>
      <c r="I583">
        <f t="shared" si="50"/>
        <v>959.5699999999999</v>
      </c>
      <c r="J583">
        <f t="shared" si="51"/>
        <v>452.0089689044565</v>
      </c>
      <c r="K583">
        <f t="shared" si="52"/>
        <v>663.9089689044565</v>
      </c>
      <c r="L583">
        <f t="shared" si="49"/>
        <v>655.3629689044565</v>
      </c>
      <c r="M583">
        <f t="shared" si="53"/>
        <v>659.6359689044565</v>
      </c>
      <c r="N583" s="25">
        <v>0.2</v>
      </c>
      <c r="O583" s="25">
        <v>60.9</v>
      </c>
      <c r="P583">
        <v>20.9</v>
      </c>
      <c r="Q583">
        <f t="shared" si="54"/>
        <v>23.5</v>
      </c>
      <c r="S583">
        <v>3.42E-05</v>
      </c>
      <c r="T583">
        <v>2.19E-05</v>
      </c>
      <c r="U583">
        <v>1.35E-05</v>
      </c>
      <c r="V583">
        <v>2.36E-07</v>
      </c>
      <c r="W583">
        <v>4.1E-08</v>
      </c>
      <c r="X583">
        <v>-7.25E-07</v>
      </c>
      <c r="Y583" s="28">
        <v>940.1</v>
      </c>
      <c r="Z583" s="28">
        <v>293.5</v>
      </c>
      <c r="AA583" s="28">
        <v>285.9</v>
      </c>
      <c r="AB583" s="28">
        <v>15.8</v>
      </c>
      <c r="AC583">
        <v>21542</v>
      </c>
      <c r="AD583">
        <v>10598</v>
      </c>
      <c r="AE583">
        <v>901</v>
      </c>
      <c r="AF583">
        <v>413</v>
      </c>
      <c r="AG583">
        <v>104</v>
      </c>
      <c r="AH583">
        <v>38</v>
      </c>
      <c r="AI583">
        <v>95</v>
      </c>
      <c r="AJ583" s="25"/>
      <c r="AK583" s="25"/>
      <c r="AL583" s="25"/>
      <c r="AM583" s="25"/>
      <c r="AN583" s="25"/>
      <c r="AO583" s="25"/>
      <c r="AP583">
        <v>0.729</v>
      </c>
      <c r="AS583">
        <v>0.191</v>
      </c>
      <c r="AW583">
        <v>5.042</v>
      </c>
    </row>
    <row r="584" spans="1:49" ht="12.75">
      <c r="A584" s="21">
        <v>37687</v>
      </c>
      <c r="B584" s="22">
        <v>66</v>
      </c>
      <c r="C584" s="23">
        <v>0.882407427</v>
      </c>
      <c r="D584" s="3">
        <v>0.882407427</v>
      </c>
      <c r="E584" s="24">
        <v>0</v>
      </c>
      <c r="F584">
        <v>39.35237924</v>
      </c>
      <c r="G584">
        <v>-77.28855778</v>
      </c>
      <c r="H584" s="25">
        <v>994.2</v>
      </c>
      <c r="I584">
        <f t="shared" si="50"/>
        <v>957.87</v>
      </c>
      <c r="J584">
        <f t="shared" si="51"/>
        <v>466.73351937931074</v>
      </c>
      <c r="K584">
        <f t="shared" si="52"/>
        <v>678.6335193793108</v>
      </c>
      <c r="L584">
        <f t="shared" si="49"/>
        <v>670.0875193793107</v>
      </c>
      <c r="M584">
        <f t="shared" si="53"/>
        <v>674.3605193793107</v>
      </c>
      <c r="N584" s="25">
        <v>0</v>
      </c>
      <c r="O584" s="25">
        <v>60.9</v>
      </c>
      <c r="P584">
        <v>26.3</v>
      </c>
      <c r="Q584">
        <f t="shared" si="54"/>
        <v>23.6</v>
      </c>
      <c r="AC584" s="28"/>
      <c r="AD584">
        <v>10875</v>
      </c>
      <c r="AE584">
        <v>944</v>
      </c>
      <c r="AF584">
        <v>416</v>
      </c>
      <c r="AG584">
        <v>108</v>
      </c>
      <c r="AH584">
        <v>34</v>
      </c>
      <c r="AI584">
        <v>88</v>
      </c>
      <c r="AJ584" s="25"/>
      <c r="AK584" s="25"/>
      <c r="AL584" s="25"/>
      <c r="AM584" s="25"/>
      <c r="AN584" s="25"/>
      <c r="AO584" s="25"/>
      <c r="AP584">
        <v>0.701</v>
      </c>
      <c r="AS584">
        <v>0.172</v>
      </c>
      <c r="AW584">
        <v>5.041</v>
      </c>
    </row>
    <row r="585" spans="1:49" ht="12.75">
      <c r="A585" s="21">
        <v>37687</v>
      </c>
      <c r="B585" s="22">
        <v>66</v>
      </c>
      <c r="C585" s="23">
        <v>0.882523119</v>
      </c>
      <c r="D585" s="3">
        <v>0.882523119</v>
      </c>
      <c r="E585" s="24">
        <v>0</v>
      </c>
      <c r="F585">
        <v>39.35548143</v>
      </c>
      <c r="G585">
        <v>-77.28144643</v>
      </c>
      <c r="H585" s="25">
        <v>993.7</v>
      </c>
      <c r="I585">
        <f t="shared" si="50"/>
        <v>957.37</v>
      </c>
      <c r="J585">
        <f t="shared" si="51"/>
        <v>471.06924313228643</v>
      </c>
      <c r="K585">
        <f t="shared" si="52"/>
        <v>682.9692431322865</v>
      </c>
      <c r="L585">
        <f aca="true" t="shared" si="56" ref="L585:L648">+J585+203.354</f>
        <v>674.4232431322864</v>
      </c>
      <c r="M585">
        <f t="shared" si="53"/>
        <v>678.6962431322864</v>
      </c>
      <c r="N585" s="25">
        <v>-0.2</v>
      </c>
      <c r="O585" s="25">
        <v>60.9</v>
      </c>
      <c r="P585">
        <v>22.8</v>
      </c>
      <c r="Q585">
        <f t="shared" si="54"/>
        <v>24.55</v>
      </c>
      <c r="AC585" s="28"/>
      <c r="AD585">
        <v>10944</v>
      </c>
      <c r="AE585">
        <v>876</v>
      </c>
      <c r="AF585">
        <v>445</v>
      </c>
      <c r="AG585">
        <v>115</v>
      </c>
      <c r="AH585">
        <v>47</v>
      </c>
      <c r="AI585">
        <v>95</v>
      </c>
      <c r="AJ585" s="25"/>
      <c r="AK585" s="25"/>
      <c r="AL585" s="25"/>
      <c r="AM585" s="25"/>
      <c r="AN585" s="25"/>
      <c r="AO585" s="25"/>
      <c r="AP585">
        <v>0.72</v>
      </c>
      <c r="AS585">
        <v>0.172</v>
      </c>
      <c r="AW585">
        <v>5.041</v>
      </c>
    </row>
    <row r="586" spans="1:49" ht="12.75">
      <c r="A586" s="21">
        <v>37687</v>
      </c>
      <c r="B586" s="22">
        <v>66</v>
      </c>
      <c r="C586" s="23">
        <v>0.882638872</v>
      </c>
      <c r="D586" s="3">
        <v>0.882638872</v>
      </c>
      <c r="E586" s="24">
        <v>0</v>
      </c>
      <c r="F586">
        <v>39.36063562</v>
      </c>
      <c r="G586">
        <v>-77.27630204</v>
      </c>
      <c r="H586" s="25">
        <v>994.9</v>
      </c>
      <c r="I586">
        <f aca="true" t="shared" si="57" ref="I586:I649">+H586-36.33</f>
        <v>958.5699999999999</v>
      </c>
      <c r="J586">
        <f aca="true" t="shared" si="58" ref="J586:J649">(8303.951372*(LN(1013.25/I586)))</f>
        <v>460.6673067987935</v>
      </c>
      <c r="K586">
        <f aca="true" t="shared" si="59" ref="K586:K649">+J586+211.9</f>
        <v>672.5673067987935</v>
      </c>
      <c r="L586">
        <f t="shared" si="56"/>
        <v>664.0213067987935</v>
      </c>
      <c r="M586">
        <f aca="true" t="shared" si="60" ref="M586:M649">+AVERAGE(K586:L586)</f>
        <v>668.2943067987935</v>
      </c>
      <c r="N586" s="25">
        <v>-0.1</v>
      </c>
      <c r="O586" s="25">
        <v>61.2</v>
      </c>
      <c r="P586">
        <v>29.2</v>
      </c>
      <c r="Q586">
        <f t="shared" si="54"/>
        <v>26</v>
      </c>
      <c r="S586">
        <v>3.28E-05</v>
      </c>
      <c r="T586">
        <v>2.18E-05</v>
      </c>
      <c r="U586">
        <v>1.32E-05</v>
      </c>
      <c r="V586">
        <v>2.06E-07</v>
      </c>
      <c r="W586">
        <v>8.06E-08</v>
      </c>
      <c r="X586">
        <v>-6.64E-07</v>
      </c>
      <c r="Y586" s="28">
        <v>937.7</v>
      </c>
      <c r="Z586" s="28">
        <v>293.5</v>
      </c>
      <c r="AA586" s="28">
        <v>285.9</v>
      </c>
      <c r="AB586" s="28">
        <v>15.8</v>
      </c>
      <c r="AC586" s="28"/>
      <c r="AD586">
        <v>10843</v>
      </c>
      <c r="AE586">
        <v>914</v>
      </c>
      <c r="AF586">
        <v>464</v>
      </c>
      <c r="AG586">
        <v>98</v>
      </c>
      <c r="AH586">
        <v>33</v>
      </c>
      <c r="AI586">
        <v>99</v>
      </c>
      <c r="AJ586" s="25"/>
      <c r="AK586" s="25"/>
      <c r="AL586" s="25"/>
      <c r="AM586" s="25"/>
      <c r="AN586" s="25"/>
      <c r="AO586" s="25"/>
      <c r="AP586">
        <v>0.721</v>
      </c>
      <c r="AS586">
        <v>0.183</v>
      </c>
      <c r="AW586">
        <v>5.041</v>
      </c>
    </row>
    <row r="587" spans="1:49" ht="12.75">
      <c r="A587" s="21">
        <v>37687</v>
      </c>
      <c r="B587" s="22">
        <v>66</v>
      </c>
      <c r="C587" s="23">
        <v>0.882754624</v>
      </c>
      <c r="D587" s="3">
        <v>0.882754624</v>
      </c>
      <c r="E587" s="24">
        <v>0</v>
      </c>
      <c r="F587">
        <v>39.36699917</v>
      </c>
      <c r="G587">
        <v>-77.27448325</v>
      </c>
      <c r="H587" s="25">
        <v>994.9</v>
      </c>
      <c r="I587">
        <f t="shared" si="57"/>
        <v>958.5699999999999</v>
      </c>
      <c r="J587">
        <f t="shared" si="58"/>
        <v>460.6673067987935</v>
      </c>
      <c r="K587">
        <f t="shared" si="59"/>
        <v>672.5673067987935</v>
      </c>
      <c r="L587">
        <f t="shared" si="56"/>
        <v>664.0213067987935</v>
      </c>
      <c r="M587">
        <f t="shared" si="60"/>
        <v>668.2943067987935</v>
      </c>
      <c r="N587" s="25">
        <v>-0.1</v>
      </c>
      <c r="O587" s="25">
        <v>61.2</v>
      </c>
      <c r="P587">
        <v>24.1</v>
      </c>
      <c r="Q587">
        <f aca="true" t="shared" si="61" ref="Q587:Q650">AVERAGE(P586:P587)</f>
        <v>26.65</v>
      </c>
      <c r="AC587" s="28"/>
      <c r="AD587">
        <v>10838</v>
      </c>
      <c r="AE587">
        <v>900</v>
      </c>
      <c r="AF587">
        <v>428</v>
      </c>
      <c r="AG587">
        <v>106</v>
      </c>
      <c r="AH587">
        <v>32</v>
      </c>
      <c r="AI587">
        <v>101</v>
      </c>
      <c r="AJ587" s="25"/>
      <c r="AK587" s="25"/>
      <c r="AL587" s="25"/>
      <c r="AM587" s="25"/>
      <c r="AN587" s="25"/>
      <c r="AO587" s="25"/>
      <c r="AP587">
        <v>0.71</v>
      </c>
      <c r="AS587">
        <v>0.18</v>
      </c>
      <c r="AW587">
        <v>5.041</v>
      </c>
    </row>
    <row r="588" spans="1:49" ht="12.75">
      <c r="A588" s="21">
        <v>37687</v>
      </c>
      <c r="B588" s="22">
        <v>66</v>
      </c>
      <c r="C588" s="23">
        <v>0.882870376</v>
      </c>
      <c r="D588" s="3">
        <v>0.882870376</v>
      </c>
      <c r="E588" s="24">
        <v>0</v>
      </c>
      <c r="F588">
        <v>39.37341871</v>
      </c>
      <c r="G588">
        <v>-77.27644579</v>
      </c>
      <c r="H588" s="25">
        <v>996</v>
      </c>
      <c r="I588">
        <f t="shared" si="57"/>
        <v>959.67</v>
      </c>
      <c r="J588">
        <f t="shared" si="58"/>
        <v>451.1436314396779</v>
      </c>
      <c r="K588">
        <f t="shared" si="59"/>
        <v>663.0436314396779</v>
      </c>
      <c r="L588">
        <f t="shared" si="56"/>
        <v>654.4976314396779</v>
      </c>
      <c r="M588">
        <f t="shared" si="60"/>
        <v>658.7706314396779</v>
      </c>
      <c r="N588" s="25">
        <v>0.1</v>
      </c>
      <c r="O588" s="25">
        <v>61.2</v>
      </c>
      <c r="P588">
        <v>28.6</v>
      </c>
      <c r="Q588">
        <f t="shared" si="61"/>
        <v>26.35</v>
      </c>
      <c r="AC588" s="28"/>
      <c r="AD588">
        <v>10768</v>
      </c>
      <c r="AE588">
        <v>930</v>
      </c>
      <c r="AF588">
        <v>391</v>
      </c>
      <c r="AG588">
        <v>110</v>
      </c>
      <c r="AH588">
        <v>40</v>
      </c>
      <c r="AI588">
        <v>100</v>
      </c>
      <c r="AJ588" s="25"/>
      <c r="AK588" s="25"/>
      <c r="AL588" s="25"/>
      <c r="AM588" s="25"/>
      <c r="AN588" s="25"/>
      <c r="AO588" s="25"/>
      <c r="AP588">
        <v>0.701</v>
      </c>
      <c r="AS588">
        <v>0.161</v>
      </c>
      <c r="AW588">
        <v>5.042</v>
      </c>
    </row>
    <row r="589" spans="1:49" ht="12.75">
      <c r="A589" s="21">
        <v>37687</v>
      </c>
      <c r="B589" s="22">
        <v>66</v>
      </c>
      <c r="C589" s="23">
        <v>0.882986128</v>
      </c>
      <c r="D589" s="3">
        <v>0.882986128</v>
      </c>
      <c r="E589" s="24">
        <v>0</v>
      </c>
      <c r="F589">
        <v>39.37842268</v>
      </c>
      <c r="G589">
        <v>-77.281988</v>
      </c>
      <c r="H589" s="25">
        <v>998.8</v>
      </c>
      <c r="I589">
        <f t="shared" si="57"/>
        <v>962.4699999999999</v>
      </c>
      <c r="J589">
        <f t="shared" si="58"/>
        <v>426.9507211543727</v>
      </c>
      <c r="K589">
        <f t="shared" si="59"/>
        <v>638.8507211543726</v>
      </c>
      <c r="L589">
        <f t="shared" si="56"/>
        <v>630.3047211543727</v>
      </c>
      <c r="M589">
        <f t="shared" si="60"/>
        <v>634.5777211543727</v>
      </c>
      <c r="N589" s="25">
        <v>0.7</v>
      </c>
      <c r="O589" s="25">
        <v>62.2</v>
      </c>
      <c r="P589">
        <v>25.6</v>
      </c>
      <c r="Q589">
        <f t="shared" si="61"/>
        <v>27.1</v>
      </c>
      <c r="S589">
        <v>3.29E-05</v>
      </c>
      <c r="T589">
        <v>2.24E-05</v>
      </c>
      <c r="U589">
        <v>1.29E-05</v>
      </c>
      <c r="V589">
        <v>2.03E-07</v>
      </c>
      <c r="W589">
        <v>1E-07</v>
      </c>
      <c r="X589">
        <v>-6.53E-07</v>
      </c>
      <c r="Y589" s="28">
        <v>938.8</v>
      </c>
      <c r="Z589" s="28">
        <v>293.5</v>
      </c>
      <c r="AA589" s="28">
        <v>286</v>
      </c>
      <c r="AB589" s="28">
        <v>15.8</v>
      </c>
      <c r="AC589">
        <v>19496</v>
      </c>
      <c r="AD589">
        <v>10801</v>
      </c>
      <c r="AE589">
        <v>938</v>
      </c>
      <c r="AF589">
        <v>396</v>
      </c>
      <c r="AG589">
        <v>111</v>
      </c>
      <c r="AH589">
        <v>50</v>
      </c>
      <c r="AI589">
        <v>93</v>
      </c>
      <c r="AJ589" s="25"/>
      <c r="AK589" s="25"/>
      <c r="AL589" s="25"/>
      <c r="AM589" s="25"/>
      <c r="AN589" s="25"/>
      <c r="AO589" s="25"/>
      <c r="AP589">
        <v>0.634</v>
      </c>
      <c r="AS589">
        <v>0.176</v>
      </c>
      <c r="AW589">
        <v>5.044</v>
      </c>
    </row>
    <row r="590" spans="1:49" ht="12.75">
      <c r="A590" s="21">
        <v>37687</v>
      </c>
      <c r="B590" s="22">
        <v>66</v>
      </c>
      <c r="C590" s="23">
        <v>0.883101881</v>
      </c>
      <c r="D590" s="3">
        <v>0.883101881</v>
      </c>
      <c r="E590" s="24">
        <v>0</v>
      </c>
      <c r="F590">
        <v>39.38101681</v>
      </c>
      <c r="G590">
        <v>-77.29019148</v>
      </c>
      <c r="H590" s="25">
        <v>1001</v>
      </c>
      <c r="I590">
        <f t="shared" si="57"/>
        <v>964.67</v>
      </c>
      <c r="J590">
        <f t="shared" si="58"/>
        <v>407.991329564277</v>
      </c>
      <c r="K590">
        <f t="shared" si="59"/>
        <v>619.891329564277</v>
      </c>
      <c r="L590">
        <f t="shared" si="56"/>
        <v>611.345329564277</v>
      </c>
      <c r="M590">
        <f t="shared" si="60"/>
        <v>615.618329564277</v>
      </c>
      <c r="N590" s="25">
        <v>0.8</v>
      </c>
      <c r="O590" s="25">
        <v>60.5</v>
      </c>
      <c r="P590">
        <v>29.1</v>
      </c>
      <c r="Q590">
        <f t="shared" si="61"/>
        <v>27.35</v>
      </c>
      <c r="AC590" s="28"/>
      <c r="AD590">
        <v>10909</v>
      </c>
      <c r="AE590">
        <v>847</v>
      </c>
      <c r="AF590">
        <v>385</v>
      </c>
      <c r="AG590">
        <v>102</v>
      </c>
      <c r="AH590">
        <v>41</v>
      </c>
      <c r="AI590">
        <v>87</v>
      </c>
      <c r="AJ590" s="25"/>
      <c r="AK590" s="25"/>
      <c r="AL590" s="25"/>
      <c r="AM590" s="25"/>
      <c r="AN590" s="25"/>
      <c r="AO590" s="25"/>
      <c r="AP590">
        <v>0.671</v>
      </c>
      <c r="AS590">
        <v>0.161</v>
      </c>
      <c r="AW590">
        <v>5.041</v>
      </c>
    </row>
    <row r="591" spans="1:49" ht="12.75">
      <c r="A591" s="21">
        <v>37687</v>
      </c>
      <c r="B591" s="22">
        <v>66</v>
      </c>
      <c r="C591" s="23">
        <v>0.883217573</v>
      </c>
      <c r="D591" s="3">
        <v>0.883217573</v>
      </c>
      <c r="E591" s="24">
        <v>0</v>
      </c>
      <c r="F591">
        <v>39.38016837</v>
      </c>
      <c r="G591">
        <v>-77.29898823</v>
      </c>
      <c r="H591" s="25">
        <v>1001.1</v>
      </c>
      <c r="I591">
        <f t="shared" si="57"/>
        <v>964.77</v>
      </c>
      <c r="J591">
        <f t="shared" si="58"/>
        <v>407.13056671293793</v>
      </c>
      <c r="K591">
        <f t="shared" si="59"/>
        <v>619.0305667129379</v>
      </c>
      <c r="L591">
        <f t="shared" si="56"/>
        <v>610.484566712938</v>
      </c>
      <c r="M591">
        <f t="shared" si="60"/>
        <v>614.7575667129379</v>
      </c>
      <c r="N591" s="25">
        <v>0.9</v>
      </c>
      <c r="O591" s="25">
        <v>60.4</v>
      </c>
      <c r="P591">
        <v>24.7</v>
      </c>
      <c r="Q591">
        <f t="shared" si="61"/>
        <v>26.9</v>
      </c>
      <c r="AC591" s="28"/>
      <c r="AD591">
        <v>10449</v>
      </c>
      <c r="AE591">
        <v>800</v>
      </c>
      <c r="AF591">
        <v>371</v>
      </c>
      <c r="AG591">
        <v>98</v>
      </c>
      <c r="AH591">
        <v>39</v>
      </c>
      <c r="AI591">
        <v>79</v>
      </c>
      <c r="AJ591" s="25"/>
      <c r="AK591" s="25"/>
      <c r="AL591" s="25"/>
      <c r="AM591" s="25"/>
      <c r="AN591" s="25"/>
      <c r="AO591" s="25"/>
      <c r="AP591">
        <v>0.69</v>
      </c>
      <c r="AS591">
        <v>0.141</v>
      </c>
      <c r="AW591">
        <v>5.042</v>
      </c>
    </row>
    <row r="592" spans="1:49" ht="12.75">
      <c r="A592" s="21">
        <v>37687</v>
      </c>
      <c r="B592" s="22">
        <v>66</v>
      </c>
      <c r="C592" s="23">
        <v>0.883333325</v>
      </c>
      <c r="D592" s="3">
        <v>0.883333325</v>
      </c>
      <c r="E592" s="24">
        <v>0</v>
      </c>
      <c r="F592">
        <v>39.37515222</v>
      </c>
      <c r="G592">
        <v>-77.30432405</v>
      </c>
      <c r="H592" s="25">
        <v>1001.2</v>
      </c>
      <c r="I592">
        <f t="shared" si="57"/>
        <v>964.87</v>
      </c>
      <c r="J592">
        <f t="shared" si="58"/>
        <v>406.2698930764642</v>
      </c>
      <c r="K592">
        <f t="shared" si="59"/>
        <v>618.1698930764642</v>
      </c>
      <c r="L592">
        <f t="shared" si="56"/>
        <v>609.6238930764642</v>
      </c>
      <c r="M592">
        <f t="shared" si="60"/>
        <v>613.8968930764643</v>
      </c>
      <c r="N592" s="25">
        <v>0.7</v>
      </c>
      <c r="O592" s="25">
        <v>60.6</v>
      </c>
      <c r="P592">
        <v>30.6</v>
      </c>
      <c r="Q592">
        <f t="shared" si="61"/>
        <v>27.65</v>
      </c>
      <c r="S592">
        <v>3.27E-05</v>
      </c>
      <c r="T592">
        <v>2.1E-05</v>
      </c>
      <c r="U592">
        <v>1.27E-05</v>
      </c>
      <c r="V592">
        <v>1.72E-07</v>
      </c>
      <c r="W592">
        <v>8.03E-08</v>
      </c>
      <c r="X592">
        <v>-7.2E-07</v>
      </c>
      <c r="Y592" s="28">
        <v>943.9</v>
      </c>
      <c r="Z592" s="28">
        <v>293.5</v>
      </c>
      <c r="AA592" s="28">
        <v>285.9</v>
      </c>
      <c r="AB592" s="28">
        <v>15.8</v>
      </c>
      <c r="AC592" s="28"/>
      <c r="AD592">
        <v>10374</v>
      </c>
      <c r="AE592">
        <v>850</v>
      </c>
      <c r="AF592">
        <v>384</v>
      </c>
      <c r="AG592">
        <v>86</v>
      </c>
      <c r="AH592">
        <v>38</v>
      </c>
      <c r="AI592">
        <v>75</v>
      </c>
      <c r="AJ592" s="25"/>
      <c r="AK592" s="25"/>
      <c r="AL592" s="25"/>
      <c r="AM592" s="25"/>
      <c r="AN592" s="25"/>
      <c r="AO592" s="25"/>
      <c r="AP592">
        <v>0.74</v>
      </c>
      <c r="AS592">
        <v>0.161</v>
      </c>
      <c r="AW592">
        <v>5.041</v>
      </c>
    </row>
    <row r="593" spans="1:49" ht="12.75">
      <c r="A593" s="21">
        <v>37687</v>
      </c>
      <c r="B593" s="22">
        <v>66</v>
      </c>
      <c r="C593" s="23">
        <v>0.883449078</v>
      </c>
      <c r="D593" s="3">
        <v>0.883449078</v>
      </c>
      <c r="E593" s="24">
        <v>0</v>
      </c>
      <c r="F593">
        <v>39.36929717</v>
      </c>
      <c r="G593">
        <v>-77.30451163</v>
      </c>
      <c r="H593" s="25">
        <v>1003.1</v>
      </c>
      <c r="I593">
        <f t="shared" si="57"/>
        <v>966.77</v>
      </c>
      <c r="J593">
        <f t="shared" si="58"/>
        <v>389.93402024809535</v>
      </c>
      <c r="K593">
        <f t="shared" si="59"/>
        <v>601.8340202480954</v>
      </c>
      <c r="L593">
        <f t="shared" si="56"/>
        <v>593.2880202480953</v>
      </c>
      <c r="M593">
        <f t="shared" si="60"/>
        <v>597.5610202480954</v>
      </c>
      <c r="N593" s="25">
        <v>1</v>
      </c>
      <c r="O593" s="25">
        <v>62.5</v>
      </c>
      <c r="P593">
        <v>30.7</v>
      </c>
      <c r="Q593">
        <f t="shared" si="61"/>
        <v>30.65</v>
      </c>
      <c r="AC593" s="28"/>
      <c r="AD593">
        <v>10588</v>
      </c>
      <c r="AE593">
        <v>868</v>
      </c>
      <c r="AF593">
        <v>369</v>
      </c>
      <c r="AG593">
        <v>97</v>
      </c>
      <c r="AH593">
        <v>38</v>
      </c>
      <c r="AI593">
        <v>79</v>
      </c>
      <c r="AJ593" s="25"/>
      <c r="AK593" s="25"/>
      <c r="AL593" s="25"/>
      <c r="AM593" s="25"/>
      <c r="AN593" s="25"/>
      <c r="AO593" s="25"/>
      <c r="AP593">
        <v>0.67</v>
      </c>
      <c r="AS593">
        <v>0.149</v>
      </c>
      <c r="AW593">
        <v>5.043</v>
      </c>
    </row>
    <row r="594" spans="1:49" ht="12.75">
      <c r="A594" s="21">
        <v>37687</v>
      </c>
      <c r="B594" s="22">
        <v>66</v>
      </c>
      <c r="C594" s="23">
        <v>0.88356483</v>
      </c>
      <c r="D594" s="3">
        <v>0.88356483</v>
      </c>
      <c r="E594" s="24">
        <v>0</v>
      </c>
      <c r="F594">
        <v>39.36483332</v>
      </c>
      <c r="G594">
        <v>-77.29909425</v>
      </c>
      <c r="H594" s="25">
        <v>1002.5</v>
      </c>
      <c r="I594">
        <f t="shared" si="57"/>
        <v>966.17</v>
      </c>
      <c r="J594">
        <f t="shared" si="58"/>
        <v>395.0892459490725</v>
      </c>
      <c r="K594">
        <f t="shared" si="59"/>
        <v>606.9892459490725</v>
      </c>
      <c r="L594">
        <f t="shared" si="56"/>
        <v>598.4432459490725</v>
      </c>
      <c r="M594">
        <f t="shared" si="60"/>
        <v>602.7162459490726</v>
      </c>
      <c r="N594" s="25">
        <v>0.7</v>
      </c>
      <c r="O594" s="25">
        <v>60.5</v>
      </c>
      <c r="P594">
        <v>35.1</v>
      </c>
      <c r="Q594">
        <f t="shared" si="61"/>
        <v>32.9</v>
      </c>
      <c r="AC594" s="28"/>
      <c r="AD594">
        <v>10592</v>
      </c>
      <c r="AE594">
        <v>825</v>
      </c>
      <c r="AF594">
        <v>377</v>
      </c>
      <c r="AG594">
        <v>84</v>
      </c>
      <c r="AH594">
        <v>29</v>
      </c>
      <c r="AI594">
        <v>90</v>
      </c>
      <c r="AJ594" s="25"/>
      <c r="AK594" s="25"/>
      <c r="AL594" s="25"/>
      <c r="AM594" s="25"/>
      <c r="AN594" s="25"/>
      <c r="AO594" s="25"/>
      <c r="AP594">
        <v>0.69</v>
      </c>
      <c r="AS594">
        <v>0.151</v>
      </c>
      <c r="AW594">
        <v>5.041</v>
      </c>
    </row>
    <row r="595" spans="1:49" ht="12.75">
      <c r="A595" s="21">
        <v>37687</v>
      </c>
      <c r="B595" s="22">
        <v>66</v>
      </c>
      <c r="C595" s="23">
        <v>0.883680582</v>
      </c>
      <c r="D595" s="3">
        <v>0.883680582</v>
      </c>
      <c r="E595" s="24">
        <v>0</v>
      </c>
      <c r="F595">
        <v>39.36418309</v>
      </c>
      <c r="G595">
        <v>-77.29114546</v>
      </c>
      <c r="H595" s="25">
        <v>1001.9</v>
      </c>
      <c r="I595">
        <f t="shared" si="57"/>
        <v>965.5699999999999</v>
      </c>
      <c r="J595">
        <f t="shared" si="58"/>
        <v>400.24767408476447</v>
      </c>
      <c r="K595">
        <f t="shared" si="59"/>
        <v>612.1476740847645</v>
      </c>
      <c r="L595">
        <f t="shared" si="56"/>
        <v>603.6016740847645</v>
      </c>
      <c r="M595">
        <f t="shared" si="60"/>
        <v>607.8746740847645</v>
      </c>
      <c r="N595" s="25">
        <v>0.6</v>
      </c>
      <c r="O595" s="25">
        <v>60.2</v>
      </c>
      <c r="P595">
        <v>30.2</v>
      </c>
      <c r="Q595">
        <f t="shared" si="61"/>
        <v>32.65</v>
      </c>
      <c r="S595">
        <v>3.24E-05</v>
      </c>
      <c r="T595">
        <v>2.11E-05</v>
      </c>
      <c r="U595">
        <v>1.28E-05</v>
      </c>
      <c r="V595">
        <v>1.16E-07</v>
      </c>
      <c r="W595">
        <v>7.37E-09</v>
      </c>
      <c r="X595">
        <v>-7.45E-07</v>
      </c>
      <c r="Y595" s="28">
        <v>945.3</v>
      </c>
      <c r="Z595" s="28">
        <v>293.5</v>
      </c>
      <c r="AA595" s="28">
        <v>285.9</v>
      </c>
      <c r="AB595" s="28">
        <v>16</v>
      </c>
      <c r="AC595">
        <v>20368</v>
      </c>
      <c r="AD595">
        <v>10811</v>
      </c>
      <c r="AE595">
        <v>869</v>
      </c>
      <c r="AF595">
        <v>379</v>
      </c>
      <c r="AG595">
        <v>92</v>
      </c>
      <c r="AH595">
        <v>31</v>
      </c>
      <c r="AI595">
        <v>79</v>
      </c>
      <c r="AJ595" s="25"/>
      <c r="AK595" s="25"/>
      <c r="AL595" s="25"/>
      <c r="AM595" s="25"/>
      <c r="AN595" s="25"/>
      <c r="AO595" s="25"/>
      <c r="AP595">
        <v>0.63</v>
      </c>
      <c r="AS595">
        <v>0.183</v>
      </c>
      <c r="AW595">
        <v>5.042</v>
      </c>
    </row>
    <row r="596" spans="1:49" ht="12.75">
      <c r="A596" s="21">
        <v>37687</v>
      </c>
      <c r="B596" s="22">
        <v>66</v>
      </c>
      <c r="C596" s="23">
        <v>0.883796275</v>
      </c>
      <c r="D596" s="3">
        <v>0.883796275</v>
      </c>
      <c r="E596" s="24">
        <v>0</v>
      </c>
      <c r="F596">
        <v>39.3668636</v>
      </c>
      <c r="G596">
        <v>-77.28397962</v>
      </c>
      <c r="H596" s="25">
        <v>1000.7</v>
      </c>
      <c r="I596">
        <f t="shared" si="57"/>
        <v>964.37</v>
      </c>
      <c r="J596">
        <f t="shared" si="58"/>
        <v>410.5741535924817</v>
      </c>
      <c r="K596">
        <f t="shared" si="59"/>
        <v>622.4741535924817</v>
      </c>
      <c r="L596">
        <f t="shared" si="56"/>
        <v>613.9281535924817</v>
      </c>
      <c r="M596">
        <f t="shared" si="60"/>
        <v>618.2011535924817</v>
      </c>
      <c r="N596" s="25">
        <v>0.3</v>
      </c>
      <c r="O596" s="25">
        <v>60.2</v>
      </c>
      <c r="P596">
        <v>34.1</v>
      </c>
      <c r="Q596">
        <f t="shared" si="61"/>
        <v>32.15</v>
      </c>
      <c r="AC596" s="28"/>
      <c r="AD596">
        <v>10887</v>
      </c>
      <c r="AE596">
        <v>858</v>
      </c>
      <c r="AF596">
        <v>366</v>
      </c>
      <c r="AG596">
        <v>100</v>
      </c>
      <c r="AH596">
        <v>35</v>
      </c>
      <c r="AI596">
        <v>77</v>
      </c>
      <c r="AJ596" s="25"/>
      <c r="AK596" s="25"/>
      <c r="AL596" s="25"/>
      <c r="AM596" s="25"/>
      <c r="AN596" s="25"/>
      <c r="AO596" s="25"/>
      <c r="AP596">
        <v>0.71</v>
      </c>
      <c r="AS596">
        <v>0.171</v>
      </c>
      <c r="AW596">
        <v>5.041</v>
      </c>
    </row>
    <row r="597" spans="1:49" ht="12.75">
      <c r="A597" s="21">
        <v>37687</v>
      </c>
      <c r="B597" s="22">
        <v>66</v>
      </c>
      <c r="C597" s="23">
        <v>0.883912027</v>
      </c>
      <c r="D597" s="3">
        <v>0.883912027</v>
      </c>
      <c r="E597" s="24">
        <v>0</v>
      </c>
      <c r="F597">
        <v>39.37257173</v>
      </c>
      <c r="G597">
        <v>-77.28004195</v>
      </c>
      <c r="H597" s="25">
        <v>997.7</v>
      </c>
      <c r="I597">
        <f t="shared" si="57"/>
        <v>961.37</v>
      </c>
      <c r="J597">
        <f t="shared" si="58"/>
        <v>436.4466745648579</v>
      </c>
      <c r="K597">
        <f t="shared" si="59"/>
        <v>648.346674564858</v>
      </c>
      <c r="L597">
        <f t="shared" si="56"/>
        <v>639.8006745648579</v>
      </c>
      <c r="M597">
        <f t="shared" si="60"/>
        <v>644.0736745648579</v>
      </c>
      <c r="N597" s="25">
        <v>-0.2</v>
      </c>
      <c r="O597" s="25">
        <v>60.6</v>
      </c>
      <c r="P597">
        <v>30.7</v>
      </c>
      <c r="Q597">
        <f t="shared" si="61"/>
        <v>32.4</v>
      </c>
      <c r="AC597" s="28"/>
      <c r="AD597">
        <v>10747</v>
      </c>
      <c r="AE597">
        <v>824</v>
      </c>
      <c r="AF597">
        <v>347</v>
      </c>
      <c r="AG597">
        <v>100</v>
      </c>
      <c r="AH597">
        <v>42</v>
      </c>
      <c r="AI597">
        <v>82</v>
      </c>
      <c r="AJ597" s="25"/>
      <c r="AK597" s="25"/>
      <c r="AL597" s="25"/>
      <c r="AM597" s="25"/>
      <c r="AN597" s="25"/>
      <c r="AO597" s="25"/>
      <c r="AP597">
        <v>0.67</v>
      </c>
      <c r="AS597">
        <v>0.172</v>
      </c>
      <c r="AW597">
        <v>5.041</v>
      </c>
    </row>
    <row r="598" spans="1:49" ht="12.75">
      <c r="A598" s="21">
        <v>37687</v>
      </c>
      <c r="B598" s="22">
        <v>66</v>
      </c>
      <c r="C598" s="23">
        <v>0.884027779</v>
      </c>
      <c r="D598" s="3">
        <v>0.884027779</v>
      </c>
      <c r="E598" s="24">
        <v>0</v>
      </c>
      <c r="F598">
        <v>39.3789738</v>
      </c>
      <c r="G598">
        <v>-77.28044695</v>
      </c>
      <c r="H598" s="25">
        <v>996.8</v>
      </c>
      <c r="I598">
        <f t="shared" si="57"/>
        <v>960.4699999999999</v>
      </c>
      <c r="J598">
        <f t="shared" si="58"/>
        <v>444.224176106228</v>
      </c>
      <c r="K598">
        <f t="shared" si="59"/>
        <v>656.124176106228</v>
      </c>
      <c r="L598">
        <f t="shared" si="56"/>
        <v>647.578176106228</v>
      </c>
      <c r="M598">
        <f t="shared" si="60"/>
        <v>651.851176106228</v>
      </c>
      <c r="N598" s="25">
        <v>-0.3</v>
      </c>
      <c r="O598" s="25">
        <v>61.2</v>
      </c>
      <c r="P598">
        <v>34.6</v>
      </c>
      <c r="Q598">
        <f t="shared" si="61"/>
        <v>32.65</v>
      </c>
      <c r="S598">
        <v>3.34E-05</v>
      </c>
      <c r="T598">
        <v>2.1E-05</v>
      </c>
      <c r="U598">
        <v>1.22E-05</v>
      </c>
      <c r="V598">
        <v>2.05E-07</v>
      </c>
      <c r="W598">
        <v>2.4E-08</v>
      </c>
      <c r="X598">
        <v>-7.17E-07</v>
      </c>
      <c r="Y598" s="28">
        <v>941.5</v>
      </c>
      <c r="Z598" s="28">
        <v>293.5</v>
      </c>
      <c r="AA598" s="28">
        <v>286</v>
      </c>
      <c r="AB598" s="28">
        <v>15.8</v>
      </c>
      <c r="AC598" s="28"/>
      <c r="AD598">
        <v>10854</v>
      </c>
      <c r="AE598">
        <v>890</v>
      </c>
      <c r="AF598">
        <v>378</v>
      </c>
      <c r="AG598">
        <v>119</v>
      </c>
      <c r="AH598">
        <v>36</v>
      </c>
      <c r="AI598">
        <v>88</v>
      </c>
      <c r="AJ598" s="25"/>
      <c r="AK598" s="25"/>
      <c r="AL598" s="25"/>
      <c r="AM598" s="25"/>
      <c r="AN598" s="25"/>
      <c r="AO598" s="25"/>
      <c r="AP598">
        <v>0.692</v>
      </c>
      <c r="AS598">
        <v>0.181</v>
      </c>
      <c r="AW598">
        <v>5.042</v>
      </c>
    </row>
    <row r="599" spans="1:49" ht="12.75">
      <c r="A599" s="21">
        <v>37687</v>
      </c>
      <c r="B599" s="22">
        <v>66</v>
      </c>
      <c r="C599" s="23">
        <v>0.884143531</v>
      </c>
      <c r="D599" s="3">
        <v>0.884143531</v>
      </c>
      <c r="E599" s="24">
        <v>0</v>
      </c>
      <c r="F599">
        <v>39.38400011</v>
      </c>
      <c r="G599">
        <v>-77.28502592</v>
      </c>
      <c r="H599" s="25">
        <v>997.1</v>
      </c>
      <c r="I599">
        <f t="shared" si="57"/>
        <v>960.77</v>
      </c>
      <c r="J599">
        <f t="shared" si="58"/>
        <v>441.63086612741375</v>
      </c>
      <c r="K599">
        <f t="shared" si="59"/>
        <v>653.5308661274138</v>
      </c>
      <c r="L599">
        <f t="shared" si="56"/>
        <v>644.9848661274137</v>
      </c>
      <c r="M599">
        <f t="shared" si="60"/>
        <v>649.2578661274138</v>
      </c>
      <c r="N599" s="25">
        <v>-0.1</v>
      </c>
      <c r="O599" s="25">
        <v>61.7</v>
      </c>
      <c r="P599">
        <v>28.2</v>
      </c>
      <c r="Q599">
        <f t="shared" si="61"/>
        <v>31.4</v>
      </c>
      <c r="AC599" s="28"/>
      <c r="AD599">
        <v>11048</v>
      </c>
      <c r="AE599">
        <v>874</v>
      </c>
      <c r="AF599">
        <v>388</v>
      </c>
      <c r="AG599">
        <v>107</v>
      </c>
      <c r="AH599">
        <v>42</v>
      </c>
      <c r="AI599">
        <v>74</v>
      </c>
      <c r="AJ599" s="25"/>
      <c r="AK599" s="25"/>
      <c r="AL599" s="25"/>
      <c r="AM599" s="25"/>
      <c r="AN599" s="25"/>
      <c r="AO599" s="25"/>
      <c r="AP599">
        <v>0.661</v>
      </c>
      <c r="AS599">
        <v>0.232</v>
      </c>
      <c r="AW599">
        <v>5.041</v>
      </c>
    </row>
    <row r="600" spans="1:49" ht="12.75">
      <c r="A600" s="21">
        <v>37687</v>
      </c>
      <c r="B600" s="22">
        <v>66</v>
      </c>
      <c r="C600" s="23">
        <v>0.884259284</v>
      </c>
      <c r="D600" s="3">
        <v>0.884259284</v>
      </c>
      <c r="E600" s="24">
        <v>0</v>
      </c>
      <c r="F600">
        <v>39.38586139</v>
      </c>
      <c r="G600">
        <v>-77.29235501</v>
      </c>
      <c r="H600" s="25">
        <v>997.1</v>
      </c>
      <c r="I600">
        <f t="shared" si="57"/>
        <v>960.77</v>
      </c>
      <c r="J600">
        <f t="shared" si="58"/>
        <v>441.63086612741375</v>
      </c>
      <c r="K600">
        <f t="shared" si="59"/>
        <v>653.5308661274138</v>
      </c>
      <c r="L600">
        <f t="shared" si="56"/>
        <v>644.9848661274137</v>
      </c>
      <c r="M600">
        <f t="shared" si="60"/>
        <v>649.2578661274138</v>
      </c>
      <c r="N600" s="25">
        <v>0</v>
      </c>
      <c r="O600" s="25">
        <v>61.9</v>
      </c>
      <c r="P600">
        <v>32.7</v>
      </c>
      <c r="Q600">
        <f t="shared" si="61"/>
        <v>30.450000000000003</v>
      </c>
      <c r="AC600" s="28"/>
      <c r="AD600">
        <v>11023</v>
      </c>
      <c r="AE600">
        <v>815</v>
      </c>
      <c r="AF600">
        <v>365</v>
      </c>
      <c r="AG600">
        <v>95</v>
      </c>
      <c r="AH600">
        <v>33</v>
      </c>
      <c r="AI600">
        <v>72</v>
      </c>
      <c r="AJ600" s="25"/>
      <c r="AK600" s="25"/>
      <c r="AL600" s="25"/>
      <c r="AM600" s="25"/>
      <c r="AN600" s="25"/>
      <c r="AO600" s="25"/>
      <c r="AP600">
        <v>0.672</v>
      </c>
      <c r="AS600">
        <v>0.241</v>
      </c>
      <c r="AW600">
        <v>5.042</v>
      </c>
    </row>
    <row r="601" spans="1:49" ht="12.75">
      <c r="A601" s="21">
        <v>37687</v>
      </c>
      <c r="B601" s="22">
        <v>66</v>
      </c>
      <c r="C601" s="23">
        <v>0.884374976</v>
      </c>
      <c r="D601" s="3">
        <v>0.884374976</v>
      </c>
      <c r="E601" s="24">
        <v>0</v>
      </c>
      <c r="F601">
        <v>39.38449948</v>
      </c>
      <c r="G601">
        <v>-77.29986282</v>
      </c>
      <c r="H601" s="25">
        <v>996</v>
      </c>
      <c r="I601">
        <f t="shared" si="57"/>
        <v>959.67</v>
      </c>
      <c r="J601">
        <f t="shared" si="58"/>
        <v>451.1436314396779</v>
      </c>
      <c r="K601">
        <f t="shared" si="59"/>
        <v>663.0436314396779</v>
      </c>
      <c r="L601">
        <f t="shared" si="56"/>
        <v>654.4976314396779</v>
      </c>
      <c r="M601">
        <f t="shared" si="60"/>
        <v>658.7706314396779</v>
      </c>
      <c r="N601" s="25">
        <v>-0.1</v>
      </c>
      <c r="O601" s="25">
        <v>62.2</v>
      </c>
      <c r="P601">
        <v>28.8</v>
      </c>
      <c r="Q601">
        <f t="shared" si="61"/>
        <v>30.75</v>
      </c>
      <c r="S601">
        <v>3.24E-05</v>
      </c>
      <c r="T601">
        <v>2.07E-05</v>
      </c>
      <c r="U601">
        <v>1.26E-05</v>
      </c>
      <c r="V601">
        <v>1.86E-07</v>
      </c>
      <c r="W601">
        <v>7.42E-08</v>
      </c>
      <c r="X601">
        <v>-7.36E-07</v>
      </c>
      <c r="Y601" s="28">
        <v>939.6</v>
      </c>
      <c r="Z601" s="28">
        <v>293.5</v>
      </c>
      <c r="AA601" s="28">
        <v>286.1</v>
      </c>
      <c r="AB601" s="28">
        <v>15.6</v>
      </c>
      <c r="AC601">
        <v>19913</v>
      </c>
      <c r="AD601">
        <v>10800</v>
      </c>
      <c r="AE601">
        <v>856</v>
      </c>
      <c r="AF601">
        <v>364</v>
      </c>
      <c r="AG601">
        <v>94</v>
      </c>
      <c r="AH601">
        <v>36</v>
      </c>
      <c r="AI601">
        <v>71</v>
      </c>
      <c r="AJ601" s="25"/>
      <c r="AK601" s="25"/>
      <c r="AL601" s="25"/>
      <c r="AM601" s="25"/>
      <c r="AN601" s="25"/>
      <c r="AO601" s="25"/>
      <c r="AP601">
        <v>0.651</v>
      </c>
      <c r="AS601">
        <v>0.261</v>
      </c>
      <c r="AW601">
        <v>5.043</v>
      </c>
    </row>
    <row r="602" spans="1:49" ht="12.75">
      <c r="A602" s="21">
        <v>37687</v>
      </c>
      <c r="B602" s="22">
        <v>66</v>
      </c>
      <c r="C602" s="23">
        <v>0.884490728</v>
      </c>
      <c r="D602" s="3">
        <v>0.884490728</v>
      </c>
      <c r="E602" s="24">
        <v>0</v>
      </c>
      <c r="F602">
        <v>39.38058744</v>
      </c>
      <c r="G602">
        <v>-77.30532273</v>
      </c>
      <c r="H602" s="25">
        <v>997.1</v>
      </c>
      <c r="I602">
        <f t="shared" si="57"/>
        <v>960.77</v>
      </c>
      <c r="J602">
        <f t="shared" si="58"/>
        <v>441.63086612741375</v>
      </c>
      <c r="K602">
        <f t="shared" si="59"/>
        <v>653.5308661274138</v>
      </c>
      <c r="L602">
        <f t="shared" si="56"/>
        <v>644.9848661274137</v>
      </c>
      <c r="M602">
        <f t="shared" si="60"/>
        <v>649.2578661274138</v>
      </c>
      <c r="N602" s="25">
        <v>0</v>
      </c>
      <c r="O602" s="25">
        <v>62.5</v>
      </c>
      <c r="P602">
        <v>31.6</v>
      </c>
      <c r="Q602">
        <f t="shared" si="61"/>
        <v>30.200000000000003</v>
      </c>
      <c r="AC602" s="28"/>
      <c r="AD602">
        <v>10963</v>
      </c>
      <c r="AE602">
        <v>836</v>
      </c>
      <c r="AF602">
        <v>338</v>
      </c>
      <c r="AG602">
        <v>87</v>
      </c>
      <c r="AH602">
        <v>31</v>
      </c>
      <c r="AI602">
        <v>58</v>
      </c>
      <c r="AJ602" s="25"/>
      <c r="AK602" s="25"/>
      <c r="AL602" s="25"/>
      <c r="AM602" s="25"/>
      <c r="AN602" s="25"/>
      <c r="AO602" s="25"/>
      <c r="AP602">
        <v>0.681</v>
      </c>
      <c r="AS602">
        <v>0.231</v>
      </c>
      <c r="AW602">
        <v>5.041</v>
      </c>
    </row>
    <row r="603" spans="1:49" ht="12.75">
      <c r="A603" s="21">
        <v>37687</v>
      </c>
      <c r="B603" s="22">
        <v>66</v>
      </c>
      <c r="C603" s="23">
        <v>0.884606481</v>
      </c>
      <c r="D603" s="3">
        <v>0.884606481</v>
      </c>
      <c r="E603" s="24">
        <v>0</v>
      </c>
      <c r="F603">
        <v>39.37509774</v>
      </c>
      <c r="G603">
        <v>-77.30681374</v>
      </c>
      <c r="H603" s="25">
        <v>997.9</v>
      </c>
      <c r="I603">
        <f t="shared" si="57"/>
        <v>961.5699999999999</v>
      </c>
      <c r="J603">
        <f t="shared" si="58"/>
        <v>434.71932968629864</v>
      </c>
      <c r="K603">
        <f t="shared" si="59"/>
        <v>646.6193296862987</v>
      </c>
      <c r="L603">
        <f t="shared" si="56"/>
        <v>638.0733296862986</v>
      </c>
      <c r="M603">
        <f t="shared" si="60"/>
        <v>642.3463296862986</v>
      </c>
      <c r="N603" s="25">
        <v>0.3</v>
      </c>
      <c r="O603" s="25">
        <v>62.8</v>
      </c>
      <c r="P603">
        <v>28.7</v>
      </c>
      <c r="Q603">
        <f t="shared" si="61"/>
        <v>30.15</v>
      </c>
      <c r="AC603" s="28"/>
      <c r="AD603">
        <v>11260</v>
      </c>
      <c r="AE603">
        <v>820</v>
      </c>
      <c r="AF603">
        <v>404</v>
      </c>
      <c r="AG603">
        <v>87</v>
      </c>
      <c r="AH603">
        <v>32</v>
      </c>
      <c r="AI603">
        <v>71</v>
      </c>
      <c r="AJ603" s="25"/>
      <c r="AK603" s="25"/>
      <c r="AL603" s="25"/>
      <c r="AM603" s="25"/>
      <c r="AN603" s="25"/>
      <c r="AO603" s="25"/>
      <c r="AP603">
        <v>0.71</v>
      </c>
      <c r="AS603">
        <v>0.221</v>
      </c>
      <c r="AW603">
        <v>5.041</v>
      </c>
    </row>
    <row r="604" spans="1:49" ht="12.75">
      <c r="A604" s="21">
        <v>37687</v>
      </c>
      <c r="B604" s="22">
        <v>66</v>
      </c>
      <c r="C604" s="23">
        <v>0.884722233</v>
      </c>
      <c r="D604" s="3">
        <v>0.884722233</v>
      </c>
      <c r="E604" s="24">
        <v>0</v>
      </c>
      <c r="F604">
        <v>39.37034211</v>
      </c>
      <c r="G604">
        <v>-77.30258094</v>
      </c>
      <c r="H604" s="25">
        <v>999.8</v>
      </c>
      <c r="I604">
        <f t="shared" si="57"/>
        <v>963.4699999999999</v>
      </c>
      <c r="J604">
        <f t="shared" si="58"/>
        <v>418.3274492785738</v>
      </c>
      <c r="K604">
        <f t="shared" si="59"/>
        <v>630.2274492785738</v>
      </c>
      <c r="L604">
        <f t="shared" si="56"/>
        <v>621.6814492785738</v>
      </c>
      <c r="M604">
        <f t="shared" si="60"/>
        <v>625.9544492785737</v>
      </c>
      <c r="N604" s="25">
        <v>0.6</v>
      </c>
      <c r="O604" s="25">
        <v>62.1</v>
      </c>
      <c r="P604">
        <v>31.7</v>
      </c>
      <c r="Q604">
        <f t="shared" si="61"/>
        <v>30.2</v>
      </c>
      <c r="AC604" s="28"/>
      <c r="AD604">
        <v>11659</v>
      </c>
      <c r="AE604">
        <v>896</v>
      </c>
      <c r="AF604">
        <v>344</v>
      </c>
      <c r="AG604">
        <v>94</v>
      </c>
      <c r="AH604">
        <v>31</v>
      </c>
      <c r="AI604">
        <v>79</v>
      </c>
      <c r="AJ604" s="25"/>
      <c r="AK604" s="25"/>
      <c r="AL604" s="25"/>
      <c r="AM604" s="25"/>
      <c r="AN604" s="25"/>
      <c r="AO604" s="25"/>
      <c r="AP604">
        <v>0.672</v>
      </c>
      <c r="AS604">
        <v>0.191</v>
      </c>
      <c r="AW604">
        <v>5.041</v>
      </c>
    </row>
    <row r="605" spans="1:49" ht="12.75">
      <c r="A605" s="21">
        <v>37687</v>
      </c>
      <c r="B605" s="22">
        <v>66</v>
      </c>
      <c r="C605" s="23">
        <v>0.884837985</v>
      </c>
      <c r="D605" s="3">
        <v>0.884837985</v>
      </c>
      <c r="E605" s="24">
        <v>0</v>
      </c>
      <c r="F605">
        <v>39.36729036</v>
      </c>
      <c r="G605">
        <v>-77.29529634</v>
      </c>
      <c r="H605" s="25">
        <v>1001.3</v>
      </c>
      <c r="I605">
        <f t="shared" si="57"/>
        <v>964.9699999999999</v>
      </c>
      <c r="J605">
        <f t="shared" si="58"/>
        <v>405.4093086363619</v>
      </c>
      <c r="K605">
        <f t="shared" si="59"/>
        <v>617.309308636362</v>
      </c>
      <c r="L605">
        <f t="shared" si="56"/>
        <v>608.7633086363619</v>
      </c>
      <c r="M605">
        <f t="shared" si="60"/>
        <v>613.0363086363619</v>
      </c>
      <c r="N605" s="25">
        <v>0.9</v>
      </c>
      <c r="O605" s="25">
        <v>61.6</v>
      </c>
      <c r="P605">
        <v>25.3</v>
      </c>
      <c r="Q605">
        <f t="shared" si="61"/>
        <v>28.5</v>
      </c>
      <c r="S605">
        <v>3.35E-05</v>
      </c>
      <c r="T605">
        <v>2.11E-05</v>
      </c>
      <c r="U605">
        <v>1.25E-05</v>
      </c>
      <c r="V605">
        <v>2.11E-07</v>
      </c>
      <c r="W605">
        <v>1.22E-08</v>
      </c>
      <c r="X605">
        <v>-7.87E-07</v>
      </c>
      <c r="Y605" s="28">
        <v>941.6</v>
      </c>
      <c r="Z605" s="28">
        <v>293.5</v>
      </c>
      <c r="AA605" s="28">
        <v>286.1</v>
      </c>
      <c r="AB605" s="28">
        <v>15.6</v>
      </c>
      <c r="AC605" s="28"/>
      <c r="AD605">
        <v>11811</v>
      </c>
      <c r="AE605">
        <v>867</v>
      </c>
      <c r="AF605">
        <v>351</v>
      </c>
      <c r="AG605">
        <v>91</v>
      </c>
      <c r="AH605">
        <v>37</v>
      </c>
      <c r="AI605">
        <v>76</v>
      </c>
      <c r="AJ605" s="25"/>
      <c r="AK605" s="25"/>
      <c r="AL605" s="25"/>
      <c r="AM605" s="25"/>
      <c r="AN605" s="25"/>
      <c r="AO605" s="25"/>
      <c r="AP605">
        <v>0.671</v>
      </c>
      <c r="AS605">
        <v>0.221</v>
      </c>
      <c r="AW605">
        <v>5.041</v>
      </c>
    </row>
    <row r="606" spans="1:49" ht="12.75">
      <c r="A606" s="21">
        <v>37687</v>
      </c>
      <c r="B606" s="22">
        <v>66</v>
      </c>
      <c r="C606" s="23">
        <v>0.884953678</v>
      </c>
      <c r="D606" s="3">
        <v>0.884953678</v>
      </c>
      <c r="E606" s="24">
        <v>0</v>
      </c>
      <c r="F606">
        <v>39.36303366</v>
      </c>
      <c r="G606">
        <v>-77.28895692</v>
      </c>
      <c r="H606" s="25">
        <v>1001.6</v>
      </c>
      <c r="I606">
        <f t="shared" si="57"/>
        <v>965.27</v>
      </c>
      <c r="J606">
        <f t="shared" si="58"/>
        <v>402.8280903094608</v>
      </c>
      <c r="K606">
        <f t="shared" si="59"/>
        <v>614.7280903094608</v>
      </c>
      <c r="L606">
        <f t="shared" si="56"/>
        <v>606.1820903094608</v>
      </c>
      <c r="M606">
        <f t="shared" si="60"/>
        <v>610.4550903094607</v>
      </c>
      <c r="N606" s="25">
        <v>0.9</v>
      </c>
      <c r="O606" s="25">
        <v>61.2</v>
      </c>
      <c r="P606">
        <v>31.1</v>
      </c>
      <c r="Q606">
        <f t="shared" si="61"/>
        <v>28.200000000000003</v>
      </c>
      <c r="AC606" s="28"/>
      <c r="AD606">
        <v>12152</v>
      </c>
      <c r="AE606">
        <v>833</v>
      </c>
      <c r="AF606">
        <v>372</v>
      </c>
      <c r="AG606">
        <v>111</v>
      </c>
      <c r="AH606">
        <v>30</v>
      </c>
      <c r="AI606">
        <v>96</v>
      </c>
      <c r="AJ606" s="25"/>
      <c r="AK606" s="25"/>
      <c r="AL606" s="25"/>
      <c r="AM606" s="25"/>
      <c r="AN606" s="25"/>
      <c r="AO606" s="25"/>
      <c r="AP606">
        <v>0.709</v>
      </c>
      <c r="AS606">
        <v>0.251</v>
      </c>
      <c r="AW606">
        <v>5.043</v>
      </c>
    </row>
    <row r="607" spans="1:49" ht="12.75">
      <c r="A607" s="21">
        <v>37687</v>
      </c>
      <c r="B607" s="22">
        <v>66</v>
      </c>
      <c r="C607" s="23">
        <v>0.88506943</v>
      </c>
      <c r="D607" s="3">
        <v>0.88506943</v>
      </c>
      <c r="E607" s="24">
        <v>0</v>
      </c>
      <c r="F607">
        <v>39.35873996</v>
      </c>
      <c r="G607">
        <v>-77.28274952</v>
      </c>
      <c r="H607" s="25">
        <v>1001</v>
      </c>
      <c r="I607">
        <f t="shared" si="57"/>
        <v>964.67</v>
      </c>
      <c r="J607">
        <f t="shared" si="58"/>
        <v>407.991329564277</v>
      </c>
      <c r="K607">
        <f t="shared" si="59"/>
        <v>619.891329564277</v>
      </c>
      <c r="L607">
        <f t="shared" si="56"/>
        <v>611.345329564277</v>
      </c>
      <c r="M607">
        <f t="shared" si="60"/>
        <v>615.618329564277</v>
      </c>
      <c r="N607" s="25">
        <v>0.6</v>
      </c>
      <c r="O607" s="25">
        <v>60.9</v>
      </c>
      <c r="P607">
        <v>26.8</v>
      </c>
      <c r="Q607">
        <f t="shared" si="61"/>
        <v>28.950000000000003</v>
      </c>
      <c r="AC607">
        <v>20921</v>
      </c>
      <c r="AD607">
        <v>12308</v>
      </c>
      <c r="AE607">
        <v>853</v>
      </c>
      <c r="AF607">
        <v>381</v>
      </c>
      <c r="AG607">
        <v>90</v>
      </c>
      <c r="AH607">
        <v>41</v>
      </c>
      <c r="AI607">
        <v>96</v>
      </c>
      <c r="AJ607" s="25"/>
      <c r="AK607" s="25"/>
      <c r="AL607" s="25"/>
      <c r="AM607" s="25"/>
      <c r="AN607" s="25"/>
      <c r="AO607" s="25"/>
      <c r="AP607">
        <v>0.682</v>
      </c>
      <c r="AS607">
        <v>0.213</v>
      </c>
      <c r="AW607">
        <v>5.042</v>
      </c>
    </row>
    <row r="608" spans="1:49" ht="12.75">
      <c r="A608" s="21">
        <v>37687</v>
      </c>
      <c r="B608" s="22">
        <v>66</v>
      </c>
      <c r="C608" s="23">
        <v>0.885185182</v>
      </c>
      <c r="D608" s="3">
        <v>0.885185182</v>
      </c>
      <c r="E608" s="24">
        <v>0</v>
      </c>
      <c r="F608">
        <v>39.35462762</v>
      </c>
      <c r="G608">
        <v>-77.27642226</v>
      </c>
      <c r="H608" s="25">
        <v>999.7</v>
      </c>
      <c r="I608">
        <f t="shared" si="57"/>
        <v>963.37</v>
      </c>
      <c r="J608">
        <f t="shared" si="58"/>
        <v>419.1893736085077</v>
      </c>
      <c r="K608">
        <f t="shared" si="59"/>
        <v>631.0893736085077</v>
      </c>
      <c r="L608">
        <f t="shared" si="56"/>
        <v>622.5433736085077</v>
      </c>
      <c r="M608">
        <f t="shared" si="60"/>
        <v>626.8163736085078</v>
      </c>
      <c r="N608" s="25">
        <v>0.7</v>
      </c>
      <c r="O608" s="25">
        <v>61</v>
      </c>
      <c r="P608">
        <v>26.7</v>
      </c>
      <c r="Q608">
        <f t="shared" si="61"/>
        <v>26.75</v>
      </c>
      <c r="S608">
        <v>3.29E-05</v>
      </c>
      <c r="T608">
        <v>2.17E-05</v>
      </c>
      <c r="U608">
        <v>1.24E-05</v>
      </c>
      <c r="V608">
        <v>1.82E-07</v>
      </c>
      <c r="W608">
        <v>5.48E-08</v>
      </c>
      <c r="X608">
        <v>-7.7E-07</v>
      </c>
      <c r="Y608" s="28">
        <v>944</v>
      </c>
      <c r="Z608" s="28">
        <v>293.5</v>
      </c>
      <c r="AA608" s="28">
        <v>286</v>
      </c>
      <c r="AB608" s="28">
        <v>15.8</v>
      </c>
      <c r="AC608" s="28"/>
      <c r="AD608">
        <v>12971</v>
      </c>
      <c r="AE608">
        <v>910</v>
      </c>
      <c r="AF608">
        <v>362</v>
      </c>
      <c r="AG608">
        <v>97</v>
      </c>
      <c r="AH608">
        <v>38</v>
      </c>
      <c r="AI608">
        <v>98</v>
      </c>
      <c r="AJ608" s="25"/>
      <c r="AK608" s="25"/>
      <c r="AL608" s="25"/>
      <c r="AM608" s="25"/>
      <c r="AN608" s="25"/>
      <c r="AO608" s="25"/>
      <c r="AP608">
        <v>0.671</v>
      </c>
      <c r="AS608">
        <v>0.231</v>
      </c>
      <c r="AW608">
        <v>5.041</v>
      </c>
    </row>
    <row r="609" spans="1:49" ht="12.75">
      <c r="A609" s="21">
        <v>37687</v>
      </c>
      <c r="B609" s="22">
        <v>66</v>
      </c>
      <c r="C609" s="23">
        <v>0.885300934</v>
      </c>
      <c r="D609" s="3">
        <v>0.885300934</v>
      </c>
      <c r="E609" s="24">
        <v>0</v>
      </c>
      <c r="F609">
        <v>39.35054495</v>
      </c>
      <c r="G609">
        <v>-77.27023033</v>
      </c>
      <c r="H609" s="25">
        <v>998.2</v>
      </c>
      <c r="I609">
        <f t="shared" si="57"/>
        <v>961.87</v>
      </c>
      <c r="J609">
        <f t="shared" si="58"/>
        <v>432.12898589413373</v>
      </c>
      <c r="K609">
        <f t="shared" si="59"/>
        <v>644.0289858941337</v>
      </c>
      <c r="L609">
        <f t="shared" si="56"/>
        <v>635.4829858941338</v>
      </c>
      <c r="M609">
        <f t="shared" si="60"/>
        <v>639.7559858941338</v>
      </c>
      <c r="N609" s="25">
        <v>0.2</v>
      </c>
      <c r="O609" s="25">
        <v>61.1</v>
      </c>
      <c r="P609">
        <v>20.3</v>
      </c>
      <c r="Q609">
        <f t="shared" si="61"/>
        <v>23.5</v>
      </c>
      <c r="AC609" s="28"/>
      <c r="AD609">
        <v>13038</v>
      </c>
      <c r="AE609">
        <v>917</v>
      </c>
      <c r="AF609">
        <v>387</v>
      </c>
      <c r="AG609">
        <v>132</v>
      </c>
      <c r="AH609">
        <v>38</v>
      </c>
      <c r="AI609">
        <v>117</v>
      </c>
      <c r="AJ609" s="25"/>
      <c r="AK609" s="25"/>
      <c r="AL609" s="25"/>
      <c r="AM609" s="25"/>
      <c r="AN609" s="25"/>
      <c r="AO609" s="25"/>
      <c r="AP609">
        <v>0.663</v>
      </c>
      <c r="AS609">
        <v>0.231</v>
      </c>
      <c r="AW609">
        <v>5.041</v>
      </c>
    </row>
    <row r="610" spans="1:49" ht="12.75">
      <c r="A610" s="21">
        <v>37687</v>
      </c>
      <c r="B610" s="22">
        <v>66</v>
      </c>
      <c r="C610" s="23">
        <v>0.885416687</v>
      </c>
      <c r="D610" s="3">
        <v>0.885416687</v>
      </c>
      <c r="E610" s="24">
        <v>0</v>
      </c>
      <c r="F610">
        <v>39.34648432</v>
      </c>
      <c r="G610">
        <v>-77.2641972</v>
      </c>
      <c r="H610" s="25">
        <v>997.9</v>
      </c>
      <c r="I610">
        <f t="shared" si="57"/>
        <v>961.5699999999999</v>
      </c>
      <c r="J610">
        <f t="shared" si="58"/>
        <v>434.71932968629864</v>
      </c>
      <c r="K610">
        <f t="shared" si="59"/>
        <v>646.6193296862987</v>
      </c>
      <c r="L610">
        <f t="shared" si="56"/>
        <v>638.0733296862986</v>
      </c>
      <c r="M610">
        <f t="shared" si="60"/>
        <v>642.3463296862986</v>
      </c>
      <c r="N610" s="25">
        <v>0.2</v>
      </c>
      <c r="O610" s="25">
        <v>61.6</v>
      </c>
      <c r="P610">
        <v>23.8</v>
      </c>
      <c r="Q610">
        <f t="shared" si="61"/>
        <v>22.05</v>
      </c>
      <c r="AC610" s="28"/>
      <c r="AD610">
        <v>11938</v>
      </c>
      <c r="AE610">
        <v>831</v>
      </c>
      <c r="AF610">
        <v>359</v>
      </c>
      <c r="AG610">
        <v>92</v>
      </c>
      <c r="AH610">
        <v>32</v>
      </c>
      <c r="AI610">
        <v>93</v>
      </c>
      <c r="AJ610" s="25"/>
      <c r="AK610" s="25"/>
      <c r="AL610" s="25"/>
      <c r="AM610" s="25"/>
      <c r="AN610" s="25"/>
      <c r="AO610" s="25"/>
      <c r="AP610">
        <v>0.691</v>
      </c>
      <c r="AS610">
        <v>0.262</v>
      </c>
      <c r="AW610">
        <v>5.042</v>
      </c>
    </row>
    <row r="611" spans="1:49" ht="12.75">
      <c r="A611" s="21">
        <v>37687</v>
      </c>
      <c r="B611" s="22">
        <v>66</v>
      </c>
      <c r="C611" s="23">
        <v>0.885532379</v>
      </c>
      <c r="D611" s="3">
        <v>0.885532379</v>
      </c>
      <c r="E611" s="24">
        <v>0</v>
      </c>
      <c r="F611">
        <v>39.34252307</v>
      </c>
      <c r="G611">
        <v>-77.25829047</v>
      </c>
      <c r="H611" s="25">
        <v>997.9</v>
      </c>
      <c r="I611">
        <f t="shared" si="57"/>
        <v>961.5699999999999</v>
      </c>
      <c r="J611">
        <f t="shared" si="58"/>
        <v>434.71932968629864</v>
      </c>
      <c r="K611">
        <f t="shared" si="59"/>
        <v>646.6193296862987</v>
      </c>
      <c r="L611">
        <f t="shared" si="56"/>
        <v>638.0733296862986</v>
      </c>
      <c r="M611">
        <f t="shared" si="60"/>
        <v>642.3463296862986</v>
      </c>
      <c r="N611" s="25">
        <v>0.1</v>
      </c>
      <c r="O611" s="25">
        <v>61.7</v>
      </c>
      <c r="P611">
        <v>19.7</v>
      </c>
      <c r="Q611">
        <f t="shared" si="61"/>
        <v>21.75</v>
      </c>
      <c r="S611">
        <v>3.21E-05</v>
      </c>
      <c r="T611">
        <v>2.06E-05</v>
      </c>
      <c r="U611">
        <v>1.2E-05</v>
      </c>
      <c r="V611">
        <v>1.76E-07</v>
      </c>
      <c r="W611">
        <v>1.79E-09</v>
      </c>
      <c r="X611">
        <v>-8.31E-07</v>
      </c>
      <c r="Y611" s="28">
        <v>941.3</v>
      </c>
      <c r="Z611" s="28">
        <v>293.5</v>
      </c>
      <c r="AA611" s="28">
        <v>286.1</v>
      </c>
      <c r="AB611" s="28">
        <v>15.8</v>
      </c>
      <c r="AC611" s="28"/>
      <c r="AD611">
        <v>11818</v>
      </c>
      <c r="AE611">
        <v>864</v>
      </c>
      <c r="AF611">
        <v>383</v>
      </c>
      <c r="AG611">
        <v>113</v>
      </c>
      <c r="AH611">
        <v>41</v>
      </c>
      <c r="AI611">
        <v>91</v>
      </c>
      <c r="AJ611" s="25"/>
      <c r="AK611" s="25"/>
      <c r="AL611" s="25"/>
      <c r="AM611" s="25"/>
      <c r="AN611" s="25"/>
      <c r="AO611" s="25"/>
      <c r="AP611">
        <v>0.71</v>
      </c>
      <c r="AS611">
        <v>0.251</v>
      </c>
      <c r="AW611">
        <v>5.041</v>
      </c>
    </row>
    <row r="612" spans="1:49" ht="12.75">
      <c r="A612" s="21">
        <v>37687</v>
      </c>
      <c r="B612" s="22">
        <v>66</v>
      </c>
      <c r="C612" s="23">
        <v>0.885648131</v>
      </c>
      <c r="D612" s="3">
        <v>0.885648131</v>
      </c>
      <c r="E612" s="24">
        <v>0</v>
      </c>
      <c r="F612">
        <v>39.33871785</v>
      </c>
      <c r="G612">
        <v>-77.25221789</v>
      </c>
      <c r="H612" s="25">
        <v>998.7</v>
      </c>
      <c r="I612">
        <f t="shared" si="57"/>
        <v>962.37</v>
      </c>
      <c r="J612">
        <f t="shared" si="58"/>
        <v>427.81354106454364</v>
      </c>
      <c r="K612">
        <f t="shared" si="59"/>
        <v>639.7135410645436</v>
      </c>
      <c r="L612">
        <f t="shared" si="56"/>
        <v>631.1675410645437</v>
      </c>
      <c r="M612">
        <f t="shared" si="60"/>
        <v>635.4405410645436</v>
      </c>
      <c r="N612" s="25">
        <v>0.3</v>
      </c>
      <c r="O612" s="25">
        <v>61.8</v>
      </c>
      <c r="P612">
        <v>22.9</v>
      </c>
      <c r="Q612">
        <f t="shared" si="61"/>
        <v>21.299999999999997</v>
      </c>
      <c r="AC612" s="28"/>
      <c r="AD612">
        <v>11317</v>
      </c>
      <c r="AE612">
        <v>797</v>
      </c>
      <c r="AF612">
        <v>361</v>
      </c>
      <c r="AG612">
        <v>106</v>
      </c>
      <c r="AH612">
        <v>34</v>
      </c>
      <c r="AI612">
        <v>93</v>
      </c>
      <c r="AJ612" s="25"/>
      <c r="AK612" s="25"/>
      <c r="AL612" s="25"/>
      <c r="AM612" s="25"/>
      <c r="AN612" s="25"/>
      <c r="AO612" s="25"/>
      <c r="AP612">
        <v>0.71</v>
      </c>
      <c r="AS612">
        <v>0.272</v>
      </c>
      <c r="AW612">
        <v>5.041</v>
      </c>
    </row>
    <row r="613" spans="1:49" ht="12.75">
      <c r="A613" s="21">
        <v>37687</v>
      </c>
      <c r="B613" s="22">
        <v>66</v>
      </c>
      <c r="C613" s="23">
        <v>0.885763884</v>
      </c>
      <c r="D613" s="3">
        <v>0.885763884</v>
      </c>
      <c r="E613" s="24">
        <v>0</v>
      </c>
      <c r="F613">
        <v>39.33526781</v>
      </c>
      <c r="G613">
        <v>-77.24578856</v>
      </c>
      <c r="H613" s="25">
        <v>998</v>
      </c>
      <c r="I613">
        <f t="shared" si="57"/>
        <v>961.67</v>
      </c>
      <c r="J613">
        <f t="shared" si="58"/>
        <v>433.8557919708317</v>
      </c>
      <c r="K613">
        <f t="shared" si="59"/>
        <v>645.7557919708318</v>
      </c>
      <c r="L613">
        <f t="shared" si="56"/>
        <v>637.2097919708317</v>
      </c>
      <c r="M613">
        <f t="shared" si="60"/>
        <v>641.4827919708317</v>
      </c>
      <c r="N613" s="25">
        <v>0.2</v>
      </c>
      <c r="O613" s="25">
        <v>61.9</v>
      </c>
      <c r="P613">
        <v>20.4</v>
      </c>
      <c r="Q613">
        <f t="shared" si="61"/>
        <v>21.65</v>
      </c>
      <c r="AC613">
        <v>19734</v>
      </c>
      <c r="AD613">
        <v>11170</v>
      </c>
      <c r="AE613">
        <v>805</v>
      </c>
      <c r="AF613">
        <v>361</v>
      </c>
      <c r="AG613">
        <v>91</v>
      </c>
      <c r="AH613">
        <v>28</v>
      </c>
      <c r="AI613">
        <v>92</v>
      </c>
      <c r="AJ613" s="25"/>
      <c r="AK613" s="25"/>
      <c r="AL613" s="25"/>
      <c r="AM613" s="25"/>
      <c r="AN613" s="25"/>
      <c r="AO613" s="25"/>
      <c r="AP613">
        <v>0.621</v>
      </c>
      <c r="AS613">
        <v>0.272</v>
      </c>
      <c r="AW613">
        <v>5.043</v>
      </c>
    </row>
    <row r="614" spans="1:49" ht="12.75">
      <c r="A614" s="21">
        <v>37687</v>
      </c>
      <c r="B614" s="22">
        <v>66</v>
      </c>
      <c r="C614" s="23">
        <v>0.885879636</v>
      </c>
      <c r="D614" s="3">
        <v>0.885879636</v>
      </c>
      <c r="E614" s="24">
        <v>0</v>
      </c>
      <c r="F614">
        <v>39.33236087</v>
      </c>
      <c r="G614">
        <v>-77.23871207</v>
      </c>
      <c r="H614" s="25">
        <v>997.5</v>
      </c>
      <c r="I614">
        <f t="shared" si="57"/>
        <v>961.17</v>
      </c>
      <c r="J614">
        <f t="shared" si="58"/>
        <v>438.1743788314957</v>
      </c>
      <c r="K614">
        <f t="shared" si="59"/>
        <v>650.0743788314957</v>
      </c>
      <c r="L614">
        <f t="shared" si="56"/>
        <v>641.5283788314957</v>
      </c>
      <c r="M614">
        <f t="shared" si="60"/>
        <v>645.8013788314956</v>
      </c>
      <c r="N614" s="25">
        <v>0.1</v>
      </c>
      <c r="O614" s="25">
        <v>62</v>
      </c>
      <c r="P614">
        <v>25.2</v>
      </c>
      <c r="Q614">
        <f t="shared" si="61"/>
        <v>22.799999999999997</v>
      </c>
      <c r="S614">
        <v>3.12E-05</v>
      </c>
      <c r="T614">
        <v>2.02E-05</v>
      </c>
      <c r="U614">
        <v>1.25E-05</v>
      </c>
      <c r="V614">
        <v>1.99E-07</v>
      </c>
      <c r="W614">
        <v>4.18E-08</v>
      </c>
      <c r="X614">
        <v>-6.95E-07</v>
      </c>
      <c r="Y614" s="28">
        <v>941.3</v>
      </c>
      <c r="Z614" s="28">
        <v>293.5</v>
      </c>
      <c r="AA614" s="28">
        <v>286.1</v>
      </c>
      <c r="AB614" s="28">
        <v>15.8</v>
      </c>
      <c r="AC614" s="28"/>
      <c r="AD614">
        <v>11264</v>
      </c>
      <c r="AE614">
        <v>822</v>
      </c>
      <c r="AF614">
        <v>353</v>
      </c>
      <c r="AG614">
        <v>103</v>
      </c>
      <c r="AH614">
        <v>33</v>
      </c>
      <c r="AI614">
        <v>88</v>
      </c>
      <c r="AJ614" s="25"/>
      <c r="AK614" s="25"/>
      <c r="AL614" s="25"/>
      <c r="AM614" s="25"/>
      <c r="AN614" s="25"/>
      <c r="AO614" s="25"/>
      <c r="AP614">
        <v>0.729</v>
      </c>
      <c r="AS614">
        <v>0.281</v>
      </c>
      <c r="AW614">
        <v>5.041</v>
      </c>
    </row>
    <row r="615" spans="1:49" ht="12.75">
      <c r="A615" s="21">
        <v>37687</v>
      </c>
      <c r="B615" s="22">
        <v>66</v>
      </c>
      <c r="C615" s="23">
        <v>0.885995388</v>
      </c>
      <c r="D615" s="3">
        <v>0.885995388</v>
      </c>
      <c r="E615" s="24">
        <v>0</v>
      </c>
      <c r="F615">
        <v>39.32970073</v>
      </c>
      <c r="G615">
        <v>-77.23166187</v>
      </c>
      <c r="H615" s="25">
        <v>997.1</v>
      </c>
      <c r="I615">
        <f t="shared" si="57"/>
        <v>960.77</v>
      </c>
      <c r="J615">
        <f t="shared" si="58"/>
        <v>441.63086612741375</v>
      </c>
      <c r="K615">
        <f t="shared" si="59"/>
        <v>653.5308661274138</v>
      </c>
      <c r="L615">
        <f t="shared" si="56"/>
        <v>644.9848661274137</v>
      </c>
      <c r="M615">
        <f t="shared" si="60"/>
        <v>649.2578661274138</v>
      </c>
      <c r="N615" s="25">
        <v>0.1</v>
      </c>
      <c r="O615" s="25">
        <v>62</v>
      </c>
      <c r="P615">
        <v>21.3</v>
      </c>
      <c r="Q615">
        <f t="shared" si="61"/>
        <v>23.25</v>
      </c>
      <c r="AC615" s="28"/>
      <c r="AD615">
        <v>11071</v>
      </c>
      <c r="AE615">
        <v>838</v>
      </c>
      <c r="AF615">
        <v>348</v>
      </c>
      <c r="AG615">
        <v>93</v>
      </c>
      <c r="AH615">
        <v>44</v>
      </c>
      <c r="AI615">
        <v>105</v>
      </c>
      <c r="AJ615" s="25"/>
      <c r="AK615" s="25"/>
      <c r="AL615" s="25"/>
      <c r="AM615" s="25"/>
      <c r="AN615" s="25"/>
      <c r="AO615" s="25"/>
      <c r="AP615">
        <v>0.741</v>
      </c>
      <c r="AS615">
        <v>0.271</v>
      </c>
      <c r="AW615">
        <v>5.043</v>
      </c>
    </row>
    <row r="616" spans="1:49" ht="12.75">
      <c r="A616" s="21">
        <v>37687</v>
      </c>
      <c r="B616" s="22">
        <v>66</v>
      </c>
      <c r="C616" s="23">
        <v>0.88611114</v>
      </c>
      <c r="D616" s="3">
        <v>0.88611114</v>
      </c>
      <c r="E616" s="24">
        <v>0</v>
      </c>
      <c r="F616">
        <v>39.32724149</v>
      </c>
      <c r="G616">
        <v>-77.22459412</v>
      </c>
      <c r="H616" s="25">
        <v>996.7</v>
      </c>
      <c r="I616">
        <f t="shared" si="57"/>
        <v>960.37</v>
      </c>
      <c r="J616">
        <f t="shared" si="58"/>
        <v>445.08879277180097</v>
      </c>
      <c r="K616">
        <f t="shared" si="59"/>
        <v>656.988792771801</v>
      </c>
      <c r="L616">
        <f t="shared" si="56"/>
        <v>648.442792771801</v>
      </c>
      <c r="M616">
        <f t="shared" si="60"/>
        <v>652.715792771801</v>
      </c>
      <c r="N616" s="25">
        <v>0.1</v>
      </c>
      <c r="O616" s="25">
        <v>62.1</v>
      </c>
      <c r="P616">
        <v>26.2</v>
      </c>
      <c r="Q616">
        <f t="shared" si="61"/>
        <v>23.75</v>
      </c>
      <c r="AC616" s="28"/>
      <c r="AD616">
        <v>11414</v>
      </c>
      <c r="AE616">
        <v>805</v>
      </c>
      <c r="AF616">
        <v>346</v>
      </c>
      <c r="AG616">
        <v>102</v>
      </c>
      <c r="AH616">
        <v>33</v>
      </c>
      <c r="AI616">
        <v>103</v>
      </c>
      <c r="AJ616" s="25"/>
      <c r="AK616" s="25"/>
      <c r="AL616" s="25"/>
      <c r="AM616" s="25"/>
      <c r="AN616" s="25"/>
      <c r="AO616" s="25"/>
      <c r="AP616">
        <v>0.73</v>
      </c>
      <c r="AS616">
        <v>0.272</v>
      </c>
      <c r="AW616">
        <v>5.043</v>
      </c>
    </row>
    <row r="617" spans="1:49" ht="12.75">
      <c r="A617" s="21">
        <v>37687</v>
      </c>
      <c r="B617" s="22">
        <v>66</v>
      </c>
      <c r="C617" s="23">
        <v>0.886226833</v>
      </c>
      <c r="D617" s="3">
        <v>0.886226833</v>
      </c>
      <c r="E617" s="24">
        <v>0</v>
      </c>
      <c r="F617">
        <v>39.32471179</v>
      </c>
      <c r="G617">
        <v>-77.21747602</v>
      </c>
      <c r="H617" s="25">
        <v>997.8</v>
      </c>
      <c r="I617">
        <f t="shared" si="57"/>
        <v>961.4699999999999</v>
      </c>
      <c r="J617">
        <f t="shared" si="58"/>
        <v>435.5829572114142</v>
      </c>
      <c r="K617">
        <f t="shared" si="59"/>
        <v>647.4829572114143</v>
      </c>
      <c r="L617">
        <f t="shared" si="56"/>
        <v>638.9369572114142</v>
      </c>
      <c r="M617">
        <f t="shared" si="60"/>
        <v>643.2099572114142</v>
      </c>
      <c r="N617" s="25">
        <v>0.2</v>
      </c>
      <c r="O617" s="25">
        <v>62.2</v>
      </c>
      <c r="P617">
        <v>23.9</v>
      </c>
      <c r="Q617">
        <f t="shared" si="61"/>
        <v>25.049999999999997</v>
      </c>
      <c r="S617">
        <v>3.13E-05</v>
      </c>
      <c r="T617">
        <v>2.09E-05</v>
      </c>
      <c r="U617">
        <v>1.23E-05</v>
      </c>
      <c r="V617">
        <v>1.44E-07</v>
      </c>
      <c r="W617">
        <v>3.38E-08</v>
      </c>
      <c r="X617">
        <v>-6.75E-07</v>
      </c>
      <c r="Y617" s="28">
        <v>940.4</v>
      </c>
      <c r="Z617" s="28">
        <v>293.5</v>
      </c>
      <c r="AA617" s="28">
        <v>286.1</v>
      </c>
      <c r="AB617" s="28">
        <v>15.8</v>
      </c>
      <c r="AC617" s="28"/>
      <c r="AD617">
        <v>11600</v>
      </c>
      <c r="AE617">
        <v>861</v>
      </c>
      <c r="AF617">
        <v>336</v>
      </c>
      <c r="AG617">
        <v>98</v>
      </c>
      <c r="AH617">
        <v>39</v>
      </c>
      <c r="AI617">
        <v>88</v>
      </c>
      <c r="AJ617" s="25"/>
      <c r="AK617" s="25"/>
      <c r="AL617" s="25"/>
      <c r="AM617" s="25"/>
      <c r="AN617" s="25"/>
      <c r="AO617" s="25"/>
      <c r="AP617">
        <v>0.701</v>
      </c>
      <c r="AS617">
        <v>0.283</v>
      </c>
      <c r="AW617">
        <v>5.044</v>
      </c>
    </row>
    <row r="618" spans="1:49" ht="12.75">
      <c r="A618" s="21">
        <v>37687</v>
      </c>
      <c r="B618" s="22">
        <v>66</v>
      </c>
      <c r="C618" s="23">
        <v>0.886342585</v>
      </c>
      <c r="D618" s="3">
        <v>0.886342585</v>
      </c>
      <c r="E618" s="24">
        <v>0</v>
      </c>
      <c r="F618">
        <v>39.32221608</v>
      </c>
      <c r="G618">
        <v>-77.21026748</v>
      </c>
      <c r="H618" s="25">
        <v>997.6</v>
      </c>
      <c r="I618">
        <f t="shared" si="57"/>
        <v>961.27</v>
      </c>
      <c r="J618">
        <f t="shared" si="58"/>
        <v>437.31048176532</v>
      </c>
      <c r="K618">
        <f t="shared" si="59"/>
        <v>649.21048176532</v>
      </c>
      <c r="L618">
        <f t="shared" si="56"/>
        <v>640.66448176532</v>
      </c>
      <c r="M618">
        <f t="shared" si="60"/>
        <v>644.93748176532</v>
      </c>
      <c r="N618" s="25">
        <v>0.2</v>
      </c>
      <c r="O618" s="25">
        <v>62.1</v>
      </c>
      <c r="P618">
        <v>26.7</v>
      </c>
      <c r="Q618">
        <f t="shared" si="61"/>
        <v>25.299999999999997</v>
      </c>
      <c r="AC618" s="28"/>
      <c r="AD618">
        <v>11724</v>
      </c>
      <c r="AE618">
        <v>825</v>
      </c>
      <c r="AF618">
        <v>360</v>
      </c>
      <c r="AG618">
        <v>94</v>
      </c>
      <c r="AH618">
        <v>42</v>
      </c>
      <c r="AI618">
        <v>111</v>
      </c>
      <c r="AJ618" s="25"/>
      <c r="AK618" s="25"/>
      <c r="AL618" s="25"/>
      <c r="AM618" s="25"/>
      <c r="AN618" s="25"/>
      <c r="AO618" s="25"/>
      <c r="AP618">
        <v>0.691</v>
      </c>
      <c r="AS618">
        <v>0.291</v>
      </c>
      <c r="AW618">
        <v>5.041</v>
      </c>
    </row>
    <row r="619" spans="1:49" ht="12.75">
      <c r="A619" s="21">
        <v>37687</v>
      </c>
      <c r="B619" s="22">
        <v>66</v>
      </c>
      <c r="C619" s="23">
        <v>0.886458337</v>
      </c>
      <c r="D619" s="3">
        <v>0.886458337</v>
      </c>
      <c r="E619" s="24">
        <v>0</v>
      </c>
      <c r="F619">
        <v>39.31973858</v>
      </c>
      <c r="G619">
        <v>-77.20311782</v>
      </c>
      <c r="H619" s="25">
        <v>997.8</v>
      </c>
      <c r="I619">
        <f t="shared" si="57"/>
        <v>961.4699999999999</v>
      </c>
      <c r="J619">
        <f t="shared" si="58"/>
        <v>435.5829572114142</v>
      </c>
      <c r="K619">
        <f t="shared" si="59"/>
        <v>647.4829572114143</v>
      </c>
      <c r="L619">
        <f t="shared" si="56"/>
        <v>638.9369572114142</v>
      </c>
      <c r="M619">
        <f t="shared" si="60"/>
        <v>643.2099572114142</v>
      </c>
      <c r="N619" s="25">
        <v>0</v>
      </c>
      <c r="O619" s="25">
        <v>62.1</v>
      </c>
      <c r="P619">
        <v>22.7</v>
      </c>
      <c r="Q619">
        <f t="shared" si="61"/>
        <v>24.7</v>
      </c>
      <c r="AC619">
        <v>18894</v>
      </c>
      <c r="AD619">
        <v>11792</v>
      </c>
      <c r="AE619">
        <v>837</v>
      </c>
      <c r="AF619">
        <v>341</v>
      </c>
      <c r="AG619">
        <v>120</v>
      </c>
      <c r="AH619">
        <v>46</v>
      </c>
      <c r="AI619">
        <v>101</v>
      </c>
      <c r="AJ619" s="25"/>
      <c r="AK619" s="25"/>
      <c r="AL619" s="25"/>
      <c r="AM619" s="25"/>
      <c r="AN619" s="25"/>
      <c r="AO619" s="25"/>
      <c r="AP619">
        <v>0.769</v>
      </c>
      <c r="AS619">
        <v>0.331</v>
      </c>
      <c r="AW619">
        <v>5.041</v>
      </c>
    </row>
    <row r="620" spans="1:49" ht="12.75">
      <c r="A620" s="21">
        <v>37687</v>
      </c>
      <c r="B620" s="22">
        <v>66</v>
      </c>
      <c r="C620" s="23">
        <v>0.88657409</v>
      </c>
      <c r="D620" s="3">
        <v>0.88657409</v>
      </c>
      <c r="E620" s="24">
        <v>0</v>
      </c>
      <c r="F620">
        <v>39.31701517</v>
      </c>
      <c r="G620">
        <v>-77.19618739</v>
      </c>
      <c r="H620" s="25">
        <v>998.4</v>
      </c>
      <c r="I620">
        <f t="shared" si="57"/>
        <v>962.0699999999999</v>
      </c>
      <c r="J620">
        <f t="shared" si="58"/>
        <v>430.4025388319782</v>
      </c>
      <c r="K620">
        <f t="shared" si="59"/>
        <v>642.3025388319782</v>
      </c>
      <c r="L620">
        <f t="shared" si="56"/>
        <v>633.7565388319782</v>
      </c>
      <c r="M620">
        <f t="shared" si="60"/>
        <v>638.0295388319782</v>
      </c>
      <c r="N620" s="25">
        <v>0.1</v>
      </c>
      <c r="O620" s="25">
        <v>62.2</v>
      </c>
      <c r="P620">
        <v>27.6</v>
      </c>
      <c r="Q620">
        <f t="shared" si="61"/>
        <v>25.15</v>
      </c>
      <c r="S620">
        <v>3.15E-05</v>
      </c>
      <c r="T620">
        <v>2.04E-05</v>
      </c>
      <c r="U620">
        <v>1.21E-05</v>
      </c>
      <c r="V620">
        <v>1.82E-07</v>
      </c>
      <c r="W620">
        <v>3.86E-08</v>
      </c>
      <c r="X620">
        <v>-7.91E-07</v>
      </c>
      <c r="Y620" s="28">
        <v>941.1</v>
      </c>
      <c r="Z620" s="28">
        <v>293.5</v>
      </c>
      <c r="AA620" s="28">
        <v>286.1</v>
      </c>
      <c r="AB620" s="28">
        <v>15.8</v>
      </c>
      <c r="AC620" s="28"/>
      <c r="AD620">
        <v>12159</v>
      </c>
      <c r="AE620">
        <v>851</v>
      </c>
      <c r="AF620">
        <v>339</v>
      </c>
      <c r="AG620">
        <v>113</v>
      </c>
      <c r="AH620">
        <v>40</v>
      </c>
      <c r="AI620">
        <v>94</v>
      </c>
      <c r="AJ620" s="25"/>
      <c r="AK620" s="25"/>
      <c r="AL620" s="25"/>
      <c r="AM620" s="25"/>
      <c r="AN620" s="25"/>
      <c r="AO620" s="25"/>
      <c r="AP620">
        <v>0.701</v>
      </c>
      <c r="AS620">
        <v>0.282</v>
      </c>
      <c r="AW620">
        <v>5.042</v>
      </c>
    </row>
    <row r="621" spans="1:49" ht="12.75">
      <c r="A621" s="21">
        <v>37687</v>
      </c>
      <c r="B621" s="22">
        <v>66</v>
      </c>
      <c r="C621" s="23">
        <v>0.886689842</v>
      </c>
      <c r="D621" s="3">
        <v>0.886689842</v>
      </c>
      <c r="E621" s="24">
        <v>0</v>
      </c>
      <c r="F621">
        <v>39.31401119</v>
      </c>
      <c r="G621">
        <v>-77.1895063</v>
      </c>
      <c r="H621" s="25">
        <v>998.8</v>
      </c>
      <c r="I621">
        <f t="shared" si="57"/>
        <v>962.4699999999999</v>
      </c>
      <c r="J621">
        <f t="shared" si="58"/>
        <v>426.9507211543727</v>
      </c>
      <c r="K621">
        <f t="shared" si="59"/>
        <v>638.8507211543726</v>
      </c>
      <c r="L621">
        <f t="shared" si="56"/>
        <v>630.3047211543727</v>
      </c>
      <c r="M621">
        <f t="shared" si="60"/>
        <v>634.5777211543727</v>
      </c>
      <c r="N621" s="25">
        <v>0.1</v>
      </c>
      <c r="O621" s="25">
        <v>62.2</v>
      </c>
      <c r="P621">
        <v>23.8</v>
      </c>
      <c r="Q621">
        <f t="shared" si="61"/>
        <v>25.700000000000003</v>
      </c>
      <c r="AC621" s="28"/>
      <c r="AD621">
        <v>11898</v>
      </c>
      <c r="AE621">
        <v>853</v>
      </c>
      <c r="AF621">
        <v>339</v>
      </c>
      <c r="AG621">
        <v>86</v>
      </c>
      <c r="AH621">
        <v>33</v>
      </c>
      <c r="AI621">
        <v>110</v>
      </c>
      <c r="AJ621" s="25"/>
      <c r="AK621" s="25"/>
      <c r="AL621" s="25"/>
      <c r="AM621" s="25"/>
      <c r="AN621" s="25"/>
      <c r="AO621" s="25"/>
      <c r="AP621">
        <v>0.702</v>
      </c>
      <c r="AS621">
        <v>0.291</v>
      </c>
      <c r="AW621">
        <v>5.041</v>
      </c>
    </row>
    <row r="622" spans="1:49" ht="12.75">
      <c r="A622" s="21">
        <v>37687</v>
      </c>
      <c r="B622" s="22">
        <v>66</v>
      </c>
      <c r="C622" s="23">
        <v>0.886805534</v>
      </c>
      <c r="D622" s="3">
        <v>0.886805534</v>
      </c>
      <c r="E622" s="24">
        <v>0</v>
      </c>
      <c r="F622">
        <v>39.31078167</v>
      </c>
      <c r="G622">
        <v>-77.1829385</v>
      </c>
      <c r="H622" s="25">
        <v>998.5</v>
      </c>
      <c r="I622">
        <f t="shared" si="57"/>
        <v>962.17</v>
      </c>
      <c r="J622">
        <f t="shared" si="58"/>
        <v>429.5394498847074</v>
      </c>
      <c r="K622">
        <f t="shared" si="59"/>
        <v>641.4394498847074</v>
      </c>
      <c r="L622">
        <f t="shared" si="56"/>
        <v>632.8934498847074</v>
      </c>
      <c r="M622">
        <f t="shared" si="60"/>
        <v>637.1664498847074</v>
      </c>
      <c r="N622" s="25">
        <v>0.2</v>
      </c>
      <c r="O622" s="25">
        <v>62.3</v>
      </c>
      <c r="P622">
        <v>26.8</v>
      </c>
      <c r="Q622">
        <f t="shared" si="61"/>
        <v>25.3</v>
      </c>
      <c r="AC622" s="28"/>
      <c r="AD622">
        <v>11602</v>
      </c>
      <c r="AE622">
        <v>843</v>
      </c>
      <c r="AF622">
        <v>376</v>
      </c>
      <c r="AG622">
        <v>88</v>
      </c>
      <c r="AH622">
        <v>38</v>
      </c>
      <c r="AI622">
        <v>97</v>
      </c>
      <c r="AJ622" s="25"/>
      <c r="AK622" s="25"/>
      <c r="AL622" s="25"/>
      <c r="AM622" s="25"/>
      <c r="AN622" s="25"/>
      <c r="AO622" s="25"/>
      <c r="AP622">
        <v>0.691</v>
      </c>
      <c r="AS622">
        <v>0.301</v>
      </c>
      <c r="AW622">
        <v>5.041</v>
      </c>
    </row>
    <row r="623" spans="1:49" ht="12.75">
      <c r="A623" s="21">
        <v>37687</v>
      </c>
      <c r="B623" s="22">
        <v>66</v>
      </c>
      <c r="C623" s="23">
        <v>0.886921287</v>
      </c>
      <c r="D623" s="3">
        <v>0.886921287</v>
      </c>
      <c r="E623" s="24">
        <v>0</v>
      </c>
      <c r="F623">
        <v>39.30748214</v>
      </c>
      <c r="G623">
        <v>-77.17650439</v>
      </c>
      <c r="H623" s="25">
        <v>999.2</v>
      </c>
      <c r="I623">
        <f t="shared" si="57"/>
        <v>962.87</v>
      </c>
      <c r="J623">
        <f t="shared" si="58"/>
        <v>423.50033774511604</v>
      </c>
      <c r="K623">
        <f t="shared" si="59"/>
        <v>635.4003377451161</v>
      </c>
      <c r="L623">
        <f t="shared" si="56"/>
        <v>626.854337745116</v>
      </c>
      <c r="M623">
        <f t="shared" si="60"/>
        <v>631.127337745116</v>
      </c>
      <c r="N623" s="25">
        <v>0.2</v>
      </c>
      <c r="O623" s="25">
        <v>62.5</v>
      </c>
      <c r="P623">
        <v>24.2</v>
      </c>
      <c r="Q623">
        <f t="shared" si="61"/>
        <v>25.5</v>
      </c>
      <c r="AC623" s="28"/>
      <c r="AD623">
        <v>11262</v>
      </c>
      <c r="AE623">
        <v>826</v>
      </c>
      <c r="AF623">
        <v>315</v>
      </c>
      <c r="AG623">
        <v>101</v>
      </c>
      <c r="AH623">
        <v>47</v>
      </c>
      <c r="AI623">
        <v>106</v>
      </c>
      <c r="AJ623" s="25"/>
      <c r="AK623" s="25"/>
      <c r="AL623" s="25"/>
      <c r="AM623" s="25"/>
      <c r="AN623" s="25"/>
      <c r="AO623" s="25"/>
      <c r="AP623">
        <v>0.721</v>
      </c>
      <c r="AS623">
        <v>0.301</v>
      </c>
      <c r="AW623">
        <v>5.041</v>
      </c>
    </row>
    <row r="624" spans="1:49" ht="12.75">
      <c r="A624" s="21">
        <v>37687</v>
      </c>
      <c r="B624" s="22">
        <v>66</v>
      </c>
      <c r="C624" s="23">
        <v>0.887037039</v>
      </c>
      <c r="D624" s="3">
        <v>0.887037039</v>
      </c>
      <c r="E624" s="24">
        <v>0</v>
      </c>
      <c r="F624">
        <v>39.30400682</v>
      </c>
      <c r="G624">
        <v>-77.17015049</v>
      </c>
      <c r="H624" s="25">
        <v>1000.4</v>
      </c>
      <c r="I624">
        <f t="shared" si="57"/>
        <v>964.0699999999999</v>
      </c>
      <c r="J624">
        <f t="shared" si="58"/>
        <v>413.15778122071623</v>
      </c>
      <c r="K624">
        <f t="shared" si="59"/>
        <v>625.0577812207163</v>
      </c>
      <c r="L624">
        <f t="shared" si="56"/>
        <v>616.5117812207162</v>
      </c>
      <c r="M624">
        <f t="shared" si="60"/>
        <v>620.7847812207162</v>
      </c>
      <c r="N624" s="25">
        <v>0.2</v>
      </c>
      <c r="O624" s="25">
        <v>62.5</v>
      </c>
      <c r="P624">
        <v>27.1</v>
      </c>
      <c r="Q624">
        <f t="shared" si="61"/>
        <v>25.65</v>
      </c>
      <c r="S624">
        <v>3.07E-05</v>
      </c>
      <c r="T624">
        <v>2.05E-05</v>
      </c>
      <c r="U624">
        <v>1.18E-05</v>
      </c>
      <c r="V624">
        <v>1.56E-07</v>
      </c>
      <c r="W624">
        <v>-9.05E-09</v>
      </c>
      <c r="X624">
        <v>-7.04E-07</v>
      </c>
      <c r="Y624" s="28">
        <v>942</v>
      </c>
      <c r="Z624" s="28">
        <v>293.5</v>
      </c>
      <c r="AA624" s="28">
        <v>286.1</v>
      </c>
      <c r="AB624" s="28">
        <v>15.8</v>
      </c>
      <c r="AC624" s="28"/>
      <c r="AD624">
        <v>10761</v>
      </c>
      <c r="AE624">
        <v>780</v>
      </c>
      <c r="AF624">
        <v>355</v>
      </c>
      <c r="AG624">
        <v>95</v>
      </c>
      <c r="AH624">
        <v>41</v>
      </c>
      <c r="AI624">
        <v>73</v>
      </c>
      <c r="AJ624" s="25"/>
      <c r="AK624" s="25"/>
      <c r="AL624" s="25"/>
      <c r="AM624" s="25"/>
      <c r="AN624" s="25"/>
      <c r="AO624" s="25"/>
      <c r="AP624">
        <v>0.681</v>
      </c>
      <c r="AS624">
        <v>0.301</v>
      </c>
      <c r="AW624">
        <v>5.042</v>
      </c>
    </row>
    <row r="625" spans="1:49" ht="12.75">
      <c r="A625" s="21">
        <v>37687</v>
      </c>
      <c r="B625" s="22">
        <v>66</v>
      </c>
      <c r="C625" s="23">
        <v>0.887152791</v>
      </c>
      <c r="D625" s="3">
        <v>0.887152791</v>
      </c>
      <c r="E625" s="24">
        <v>0</v>
      </c>
      <c r="F625">
        <v>39.30044001</v>
      </c>
      <c r="G625">
        <v>-77.16392481</v>
      </c>
      <c r="H625" s="25">
        <v>1000.2</v>
      </c>
      <c r="I625">
        <f t="shared" si="57"/>
        <v>963.87</v>
      </c>
      <c r="J625">
        <f t="shared" si="58"/>
        <v>414.88064633099765</v>
      </c>
      <c r="K625">
        <f t="shared" si="59"/>
        <v>626.7806463309977</v>
      </c>
      <c r="L625">
        <f t="shared" si="56"/>
        <v>618.2346463309976</v>
      </c>
      <c r="M625">
        <f t="shared" si="60"/>
        <v>622.5076463309977</v>
      </c>
      <c r="N625" s="25">
        <v>0.2</v>
      </c>
      <c r="O625" s="25">
        <v>62.7</v>
      </c>
      <c r="P625">
        <v>23.7</v>
      </c>
      <c r="Q625">
        <f t="shared" si="61"/>
        <v>25.4</v>
      </c>
      <c r="AC625">
        <v>17651</v>
      </c>
      <c r="AD625">
        <v>10589</v>
      </c>
      <c r="AE625">
        <v>800</v>
      </c>
      <c r="AF625">
        <v>337</v>
      </c>
      <c r="AG625">
        <v>113</v>
      </c>
      <c r="AH625">
        <v>45</v>
      </c>
      <c r="AI625">
        <v>89</v>
      </c>
      <c r="AJ625" s="25"/>
      <c r="AK625" s="25"/>
      <c r="AL625" s="25"/>
      <c r="AM625" s="25"/>
      <c r="AN625" s="25"/>
      <c r="AO625" s="25"/>
      <c r="AP625">
        <v>0.769</v>
      </c>
      <c r="AS625">
        <v>0.311</v>
      </c>
      <c r="AW625">
        <v>5.04</v>
      </c>
    </row>
    <row r="626" spans="1:49" ht="12.75">
      <c r="A626" s="21">
        <v>37687</v>
      </c>
      <c r="B626" s="22">
        <v>66</v>
      </c>
      <c r="C626" s="23">
        <v>0.887268543</v>
      </c>
      <c r="D626" s="3">
        <v>0.887268543</v>
      </c>
      <c r="E626" s="24">
        <v>0</v>
      </c>
      <c r="F626">
        <v>39.29685244</v>
      </c>
      <c r="G626">
        <v>-77.15765397</v>
      </c>
      <c r="H626" s="25">
        <v>999.4</v>
      </c>
      <c r="I626">
        <f t="shared" si="57"/>
        <v>963.0699999999999</v>
      </c>
      <c r="J626">
        <f t="shared" si="58"/>
        <v>421.7756835187439</v>
      </c>
      <c r="K626">
        <f t="shared" si="59"/>
        <v>633.6756835187439</v>
      </c>
      <c r="L626">
        <f t="shared" si="56"/>
        <v>625.129683518744</v>
      </c>
      <c r="M626">
        <f t="shared" si="60"/>
        <v>629.402683518744</v>
      </c>
      <c r="N626" s="25">
        <v>0.2</v>
      </c>
      <c r="O626" s="25">
        <v>63</v>
      </c>
      <c r="P626">
        <v>27.1</v>
      </c>
      <c r="Q626">
        <f t="shared" si="61"/>
        <v>25.4</v>
      </c>
      <c r="AC626" s="28"/>
      <c r="AD626">
        <v>10919</v>
      </c>
      <c r="AE626">
        <v>851</v>
      </c>
      <c r="AF626">
        <v>324</v>
      </c>
      <c r="AG626">
        <v>88</v>
      </c>
      <c r="AH626">
        <v>28</v>
      </c>
      <c r="AI626">
        <v>92</v>
      </c>
      <c r="AJ626" s="25"/>
      <c r="AK626" s="25"/>
      <c r="AL626" s="25"/>
      <c r="AM626" s="25"/>
      <c r="AN626" s="25"/>
      <c r="AO626" s="25"/>
      <c r="AP626">
        <v>0.679</v>
      </c>
      <c r="AS626">
        <v>0.281</v>
      </c>
      <c r="AW626">
        <v>5.041</v>
      </c>
    </row>
    <row r="627" spans="1:49" ht="12.75">
      <c r="A627" s="21">
        <v>37687</v>
      </c>
      <c r="B627" s="22">
        <v>66</v>
      </c>
      <c r="C627" s="23">
        <v>0.887384236</v>
      </c>
      <c r="D627" s="3">
        <v>0.887384236</v>
      </c>
      <c r="E627" s="24">
        <v>0</v>
      </c>
      <c r="F627">
        <v>39.2932763</v>
      </c>
      <c r="G627">
        <v>-77.15149056</v>
      </c>
      <c r="H627" s="25">
        <v>998.9</v>
      </c>
      <c r="I627">
        <f t="shared" si="57"/>
        <v>962.5699999999999</v>
      </c>
      <c r="J627">
        <f t="shared" si="58"/>
        <v>426.08799088596635</v>
      </c>
      <c r="K627">
        <f t="shared" si="59"/>
        <v>637.9879908859664</v>
      </c>
      <c r="L627">
        <f t="shared" si="56"/>
        <v>629.4419908859663</v>
      </c>
      <c r="M627">
        <f t="shared" si="60"/>
        <v>633.7149908859664</v>
      </c>
      <c r="N627" s="25">
        <v>0</v>
      </c>
      <c r="O627" s="25">
        <v>63.2</v>
      </c>
      <c r="P627">
        <v>25.7</v>
      </c>
      <c r="Q627">
        <f t="shared" si="61"/>
        <v>26.4</v>
      </c>
      <c r="S627">
        <v>3.08E-05</v>
      </c>
      <c r="T627">
        <v>1.99E-05</v>
      </c>
      <c r="U627">
        <v>1.18E-05</v>
      </c>
      <c r="V627">
        <v>7.95E-08</v>
      </c>
      <c r="W627">
        <v>-4.93E-08</v>
      </c>
      <c r="X627">
        <v>-7.04E-07</v>
      </c>
      <c r="Y627" s="28">
        <v>943.2</v>
      </c>
      <c r="Z627" s="28">
        <v>293.5</v>
      </c>
      <c r="AA627" s="28">
        <v>286.1</v>
      </c>
      <c r="AB627" s="28">
        <v>15.8</v>
      </c>
      <c r="AC627" s="28"/>
      <c r="AD627">
        <v>10992</v>
      </c>
      <c r="AE627">
        <v>793</v>
      </c>
      <c r="AF627">
        <v>318</v>
      </c>
      <c r="AG627">
        <v>101</v>
      </c>
      <c r="AH627">
        <v>41</v>
      </c>
      <c r="AI627">
        <v>101</v>
      </c>
      <c r="AJ627" s="25"/>
      <c r="AK627" s="25"/>
      <c r="AL627" s="25"/>
      <c r="AM627" s="25"/>
      <c r="AN627" s="25"/>
      <c r="AO627" s="25"/>
      <c r="AP627">
        <v>0.749</v>
      </c>
      <c r="AS627">
        <v>0.291</v>
      </c>
      <c r="AW627">
        <v>5.042</v>
      </c>
    </row>
    <row r="628" spans="1:49" ht="12.75">
      <c r="A628" s="21">
        <v>37687</v>
      </c>
      <c r="B628" s="22">
        <v>66</v>
      </c>
      <c r="C628" s="23">
        <v>0.887499988</v>
      </c>
      <c r="D628" s="3">
        <v>0.887499988</v>
      </c>
      <c r="E628" s="24">
        <v>0</v>
      </c>
      <c r="F628">
        <v>39.28954323</v>
      </c>
      <c r="G628">
        <v>-77.14548288</v>
      </c>
      <c r="H628" s="25">
        <v>999.3</v>
      </c>
      <c r="I628">
        <f t="shared" si="57"/>
        <v>962.9699999999999</v>
      </c>
      <c r="J628">
        <f t="shared" si="58"/>
        <v>422.637965857581</v>
      </c>
      <c r="K628">
        <f t="shared" si="59"/>
        <v>634.537965857581</v>
      </c>
      <c r="L628">
        <f t="shared" si="56"/>
        <v>625.991965857581</v>
      </c>
      <c r="M628">
        <f t="shared" si="60"/>
        <v>630.264965857581</v>
      </c>
      <c r="N628" s="25">
        <v>0</v>
      </c>
      <c r="O628" s="25">
        <v>63.5</v>
      </c>
      <c r="P628">
        <v>31.7</v>
      </c>
      <c r="Q628">
        <f t="shared" si="61"/>
        <v>28.7</v>
      </c>
      <c r="AC628" s="28"/>
      <c r="AD628">
        <v>11016</v>
      </c>
      <c r="AE628">
        <v>811</v>
      </c>
      <c r="AF628">
        <v>356</v>
      </c>
      <c r="AG628">
        <v>108</v>
      </c>
      <c r="AH628">
        <v>34</v>
      </c>
      <c r="AI628">
        <v>85</v>
      </c>
      <c r="AJ628" s="25"/>
      <c r="AK628" s="25"/>
      <c r="AL628" s="25"/>
      <c r="AM628" s="25"/>
      <c r="AN628" s="25"/>
      <c r="AO628" s="25"/>
      <c r="AP628">
        <v>0.739</v>
      </c>
      <c r="AS628">
        <v>0.292</v>
      </c>
      <c r="AW628">
        <v>5.042</v>
      </c>
    </row>
    <row r="629" spans="1:49" ht="12.75">
      <c r="A629" s="21">
        <v>37687</v>
      </c>
      <c r="B629" s="22">
        <v>66</v>
      </c>
      <c r="C629" s="23">
        <v>0.88761574</v>
      </c>
      <c r="D629" s="3">
        <v>0.88761574</v>
      </c>
      <c r="E629" s="24">
        <v>0</v>
      </c>
      <c r="F629">
        <v>39.28588618</v>
      </c>
      <c r="G629">
        <v>-77.13960623</v>
      </c>
      <c r="H629" s="25">
        <v>1000.2</v>
      </c>
      <c r="I629">
        <f t="shared" si="57"/>
        <v>963.87</v>
      </c>
      <c r="J629">
        <f t="shared" si="58"/>
        <v>414.88064633099765</v>
      </c>
      <c r="K629">
        <f t="shared" si="59"/>
        <v>626.7806463309977</v>
      </c>
      <c r="L629">
        <f t="shared" si="56"/>
        <v>618.2346463309976</v>
      </c>
      <c r="M629">
        <f t="shared" si="60"/>
        <v>622.5076463309977</v>
      </c>
      <c r="N629" s="25">
        <v>0.2</v>
      </c>
      <c r="O629" s="25">
        <v>63.6</v>
      </c>
      <c r="P629">
        <v>27.3</v>
      </c>
      <c r="Q629">
        <f t="shared" si="61"/>
        <v>29.5</v>
      </c>
      <c r="AC629" s="28"/>
      <c r="AD629">
        <v>11374</v>
      </c>
      <c r="AE629">
        <v>818</v>
      </c>
      <c r="AF629">
        <v>327</v>
      </c>
      <c r="AG629">
        <v>84</v>
      </c>
      <c r="AH629">
        <v>41</v>
      </c>
      <c r="AI629">
        <v>93</v>
      </c>
      <c r="AJ629" s="25"/>
      <c r="AK629" s="25"/>
      <c r="AL629" s="25"/>
      <c r="AM629" s="25"/>
      <c r="AN629" s="25"/>
      <c r="AO629" s="25"/>
      <c r="AP629">
        <v>0.721</v>
      </c>
      <c r="AS629">
        <v>0.302</v>
      </c>
      <c r="AW629">
        <v>0.042</v>
      </c>
    </row>
    <row r="630" spans="1:49" ht="12.75">
      <c r="A630" s="21">
        <v>37687</v>
      </c>
      <c r="B630" s="22">
        <v>66</v>
      </c>
      <c r="C630" s="23">
        <v>0.887731493</v>
      </c>
      <c r="D630" s="3">
        <v>0.887731493</v>
      </c>
      <c r="E630" s="24">
        <v>0</v>
      </c>
      <c r="F630">
        <v>39.28211852</v>
      </c>
      <c r="G630">
        <v>-77.13381204</v>
      </c>
      <c r="H630" s="25">
        <v>999.9</v>
      </c>
      <c r="I630">
        <f t="shared" si="57"/>
        <v>963.5699999999999</v>
      </c>
      <c r="J630">
        <f t="shared" si="58"/>
        <v>417.4656144044181</v>
      </c>
      <c r="K630">
        <f t="shared" si="59"/>
        <v>629.3656144044181</v>
      </c>
      <c r="L630">
        <f t="shared" si="56"/>
        <v>620.8196144044181</v>
      </c>
      <c r="M630">
        <f t="shared" si="60"/>
        <v>625.0926144044181</v>
      </c>
      <c r="N630" s="25">
        <v>0.2</v>
      </c>
      <c r="O630" s="25">
        <v>63.6</v>
      </c>
      <c r="P630">
        <v>31.6</v>
      </c>
      <c r="Q630">
        <f t="shared" si="61"/>
        <v>29.450000000000003</v>
      </c>
      <c r="S630">
        <v>3.14E-05</v>
      </c>
      <c r="T630">
        <v>1.97E-05</v>
      </c>
      <c r="U630">
        <v>1.13E-05</v>
      </c>
      <c r="V630">
        <v>2.6E-07</v>
      </c>
      <c r="W630">
        <v>-1.34E-08</v>
      </c>
      <c r="X630">
        <v>-7.99E-07</v>
      </c>
      <c r="Y630" s="28">
        <v>942.8</v>
      </c>
      <c r="Z630" s="28">
        <v>293.5</v>
      </c>
      <c r="AA630" s="28">
        <v>286.2</v>
      </c>
      <c r="AB630" s="28">
        <v>15.8</v>
      </c>
      <c r="AC630" s="28"/>
      <c r="AD630">
        <v>11407</v>
      </c>
      <c r="AE630">
        <v>798</v>
      </c>
      <c r="AF630">
        <v>304</v>
      </c>
      <c r="AG630">
        <v>75</v>
      </c>
      <c r="AH630">
        <v>29</v>
      </c>
      <c r="AI630">
        <v>87</v>
      </c>
      <c r="AJ630" s="25"/>
      <c r="AK630" s="25"/>
      <c r="AL630" s="25"/>
      <c r="AM630" s="25"/>
      <c r="AN630" s="25"/>
      <c r="AO630" s="25"/>
      <c r="AP630">
        <v>0.809</v>
      </c>
      <c r="AS630">
        <v>0.281</v>
      </c>
      <c r="AW630">
        <v>0.039</v>
      </c>
    </row>
    <row r="631" spans="1:49" ht="12.75">
      <c r="A631" s="21">
        <v>37687</v>
      </c>
      <c r="B631" s="22">
        <v>66</v>
      </c>
      <c r="C631" s="23">
        <v>0.887847245</v>
      </c>
      <c r="D631" s="3">
        <v>0.887847245</v>
      </c>
      <c r="E631" s="24">
        <v>0</v>
      </c>
      <c r="F631">
        <v>39.27812113</v>
      </c>
      <c r="G631">
        <v>-77.12801293</v>
      </c>
      <c r="H631" s="25">
        <v>1000.4</v>
      </c>
      <c r="I631">
        <f t="shared" si="57"/>
        <v>964.0699999999999</v>
      </c>
      <c r="J631">
        <f t="shared" si="58"/>
        <v>413.15778122071623</v>
      </c>
      <c r="K631">
        <f t="shared" si="59"/>
        <v>625.0577812207163</v>
      </c>
      <c r="L631">
        <f t="shared" si="56"/>
        <v>616.5117812207162</v>
      </c>
      <c r="M631">
        <f t="shared" si="60"/>
        <v>620.7847812207162</v>
      </c>
      <c r="N631" s="25">
        <v>0.3</v>
      </c>
      <c r="O631" s="25">
        <v>63.7</v>
      </c>
      <c r="P631">
        <v>28.1</v>
      </c>
      <c r="Q631">
        <f t="shared" si="61"/>
        <v>29.85</v>
      </c>
      <c r="AC631">
        <v>17533</v>
      </c>
      <c r="AD631">
        <v>11844</v>
      </c>
      <c r="AE631">
        <v>877</v>
      </c>
      <c r="AF631">
        <v>338</v>
      </c>
      <c r="AG631">
        <v>99</v>
      </c>
      <c r="AH631">
        <v>33</v>
      </c>
      <c r="AI631">
        <v>89</v>
      </c>
      <c r="AJ631" s="25"/>
      <c r="AK631" s="25"/>
      <c r="AL631" s="25"/>
      <c r="AM631" s="25"/>
      <c r="AN631" s="25"/>
      <c r="AO631" s="25"/>
      <c r="AP631">
        <v>1.019</v>
      </c>
      <c r="AS631">
        <v>0.283</v>
      </c>
      <c r="AW631">
        <v>0.038</v>
      </c>
    </row>
    <row r="632" spans="1:49" ht="12.75">
      <c r="A632" s="21">
        <v>37687</v>
      </c>
      <c r="B632" s="22">
        <v>66</v>
      </c>
      <c r="C632" s="23">
        <v>0.887962937</v>
      </c>
      <c r="D632" s="3">
        <v>0.887962937</v>
      </c>
      <c r="E632" s="24">
        <v>0</v>
      </c>
      <c r="F632">
        <v>39.27406401</v>
      </c>
      <c r="G632">
        <v>-77.12222898</v>
      </c>
      <c r="H632" s="25">
        <v>1003.3</v>
      </c>
      <c r="I632">
        <f t="shared" si="57"/>
        <v>966.9699999999999</v>
      </c>
      <c r="J632">
        <f t="shared" si="58"/>
        <v>388.2163226462252</v>
      </c>
      <c r="K632">
        <f t="shared" si="59"/>
        <v>600.1163226462252</v>
      </c>
      <c r="L632">
        <f t="shared" si="56"/>
        <v>591.5703226462252</v>
      </c>
      <c r="M632">
        <f t="shared" si="60"/>
        <v>595.8433226462253</v>
      </c>
      <c r="N632" s="25">
        <v>0.7</v>
      </c>
      <c r="O632" s="25">
        <v>63.6</v>
      </c>
      <c r="P632">
        <v>30.6</v>
      </c>
      <c r="Q632">
        <f t="shared" si="61"/>
        <v>29.35</v>
      </c>
      <c r="AC632" s="28"/>
      <c r="AD632">
        <v>11969</v>
      </c>
      <c r="AE632">
        <v>883</v>
      </c>
      <c r="AF632">
        <v>385</v>
      </c>
      <c r="AG632">
        <v>106</v>
      </c>
      <c r="AH632">
        <v>41</v>
      </c>
      <c r="AI632">
        <v>85</v>
      </c>
      <c r="AJ632" s="25"/>
      <c r="AK632" s="25"/>
      <c r="AL632" s="25"/>
      <c r="AM632" s="25"/>
      <c r="AN632" s="25"/>
      <c r="AO632" s="25"/>
      <c r="AP632">
        <v>1.209</v>
      </c>
      <c r="AS632">
        <v>0.281</v>
      </c>
      <c r="AW632">
        <v>0.035</v>
      </c>
    </row>
    <row r="633" spans="1:49" ht="12.75">
      <c r="A633" s="21">
        <v>37687</v>
      </c>
      <c r="B633" s="22">
        <v>66</v>
      </c>
      <c r="C633" s="23">
        <v>0.88807869</v>
      </c>
      <c r="D633" s="3">
        <v>0.88807869</v>
      </c>
      <c r="E633" s="24">
        <v>0</v>
      </c>
      <c r="F633">
        <v>39.26999429</v>
      </c>
      <c r="G633">
        <v>-77.11635834</v>
      </c>
      <c r="H633" s="25">
        <v>1006.3</v>
      </c>
      <c r="I633">
        <f t="shared" si="57"/>
        <v>969.9699999999999</v>
      </c>
      <c r="J633">
        <f t="shared" si="58"/>
        <v>362.49340501709025</v>
      </c>
      <c r="K633">
        <f t="shared" si="59"/>
        <v>574.3934050170902</v>
      </c>
      <c r="L633">
        <f t="shared" si="56"/>
        <v>565.8474050170903</v>
      </c>
      <c r="M633">
        <f t="shared" si="60"/>
        <v>570.1204050170902</v>
      </c>
      <c r="N633" s="25">
        <v>1</v>
      </c>
      <c r="O633" s="25">
        <v>63.3</v>
      </c>
      <c r="P633">
        <v>26.7</v>
      </c>
      <c r="Q633">
        <f t="shared" si="61"/>
        <v>28.65</v>
      </c>
      <c r="S633">
        <v>3.06E-05</v>
      </c>
      <c r="T633">
        <v>1.9E-05</v>
      </c>
      <c r="U633">
        <v>1.16E-05</v>
      </c>
      <c r="V633">
        <v>2.02E-07</v>
      </c>
      <c r="W633">
        <v>-1.39E-08</v>
      </c>
      <c r="X633">
        <v>-7.49E-07</v>
      </c>
      <c r="Y633" s="28">
        <v>945.5</v>
      </c>
      <c r="Z633" s="28">
        <v>293.5</v>
      </c>
      <c r="AA633" s="28">
        <v>286.2</v>
      </c>
      <c r="AB633" s="28">
        <v>16</v>
      </c>
      <c r="AC633" s="28"/>
      <c r="AD633">
        <v>12148</v>
      </c>
      <c r="AE633">
        <v>889</v>
      </c>
      <c r="AF633">
        <v>368</v>
      </c>
      <c r="AG633">
        <v>90</v>
      </c>
      <c r="AH633">
        <v>42</v>
      </c>
      <c r="AI633">
        <v>94</v>
      </c>
      <c r="AJ633" s="25"/>
      <c r="AK633" s="25"/>
      <c r="AL633" s="25"/>
      <c r="AM633" s="25"/>
      <c r="AN633" s="25"/>
      <c r="AO633" s="25"/>
      <c r="AP633">
        <v>1.229</v>
      </c>
      <c r="AS633">
        <v>0.313</v>
      </c>
      <c r="AW633">
        <v>0.034</v>
      </c>
    </row>
    <row r="634" spans="1:49" ht="12.75">
      <c r="A634" s="21">
        <v>37687</v>
      </c>
      <c r="B634" s="22">
        <v>66</v>
      </c>
      <c r="C634" s="23">
        <v>0.888194442</v>
      </c>
      <c r="D634" s="3">
        <v>0.888194442</v>
      </c>
      <c r="E634" s="24">
        <v>0</v>
      </c>
      <c r="F634">
        <v>39.26602084</v>
      </c>
      <c r="G634">
        <v>-77.11015163</v>
      </c>
      <c r="H634" s="25">
        <v>1009.4</v>
      </c>
      <c r="I634">
        <f t="shared" si="57"/>
        <v>973.0699999999999</v>
      </c>
      <c r="J634">
        <f t="shared" si="58"/>
        <v>335.9965021279404</v>
      </c>
      <c r="K634">
        <f t="shared" si="59"/>
        <v>547.8965021279404</v>
      </c>
      <c r="L634">
        <f t="shared" si="56"/>
        <v>539.3505021279404</v>
      </c>
      <c r="M634">
        <f t="shared" si="60"/>
        <v>543.6235021279404</v>
      </c>
      <c r="N634" s="25">
        <v>1.3</v>
      </c>
      <c r="O634" s="25">
        <v>62.9</v>
      </c>
      <c r="P634">
        <v>31.7</v>
      </c>
      <c r="Q634">
        <f t="shared" si="61"/>
        <v>29.2</v>
      </c>
      <c r="AC634" s="28"/>
      <c r="AD634">
        <v>12280</v>
      </c>
      <c r="AE634">
        <v>880</v>
      </c>
      <c r="AF634">
        <v>382</v>
      </c>
      <c r="AG634">
        <v>91</v>
      </c>
      <c r="AH634">
        <v>36</v>
      </c>
      <c r="AI634">
        <v>84</v>
      </c>
      <c r="AJ634" s="25"/>
      <c r="AK634" s="25"/>
      <c r="AL634" s="25"/>
      <c r="AM634" s="25"/>
      <c r="AN634" s="25"/>
      <c r="AO634" s="25"/>
      <c r="AP634">
        <v>1.468</v>
      </c>
      <c r="AS634">
        <v>0.342</v>
      </c>
      <c r="AW634">
        <v>0.038</v>
      </c>
    </row>
    <row r="635" spans="1:49" ht="12.75">
      <c r="A635" s="21">
        <v>37687</v>
      </c>
      <c r="B635" s="22">
        <v>66</v>
      </c>
      <c r="C635" s="23">
        <v>0.888310194</v>
      </c>
      <c r="D635" s="3">
        <v>0.888310194</v>
      </c>
      <c r="E635" s="24">
        <v>0</v>
      </c>
      <c r="F635">
        <v>39.26222814</v>
      </c>
      <c r="G635">
        <v>-77.10327545</v>
      </c>
      <c r="H635" s="25">
        <v>1012.2</v>
      </c>
      <c r="I635">
        <f t="shared" si="57"/>
        <v>975.87</v>
      </c>
      <c r="J635">
        <f t="shared" si="58"/>
        <v>312.13627057776426</v>
      </c>
      <c r="K635">
        <f t="shared" si="59"/>
        <v>524.0362705777643</v>
      </c>
      <c r="L635">
        <f t="shared" si="56"/>
        <v>515.4902705777642</v>
      </c>
      <c r="M635">
        <f t="shared" si="60"/>
        <v>519.7632705777643</v>
      </c>
      <c r="N635" s="25">
        <v>1.4</v>
      </c>
      <c r="O635" s="25">
        <v>62.4</v>
      </c>
      <c r="P635">
        <v>28.2</v>
      </c>
      <c r="Q635">
        <f t="shared" si="61"/>
        <v>29.95</v>
      </c>
      <c r="AC635" s="28"/>
      <c r="AD635">
        <v>11229</v>
      </c>
      <c r="AE635">
        <v>886</v>
      </c>
      <c r="AF635">
        <v>413</v>
      </c>
      <c r="AG635">
        <v>104</v>
      </c>
      <c r="AH635">
        <v>40</v>
      </c>
      <c r="AI635">
        <v>112</v>
      </c>
      <c r="AJ635" s="25"/>
      <c r="AK635" s="25"/>
      <c r="AL635" s="25"/>
      <c r="AM635" s="25"/>
      <c r="AN635" s="25"/>
      <c r="AO635" s="25"/>
      <c r="AP635">
        <v>1.417</v>
      </c>
      <c r="AS635">
        <v>0.381</v>
      </c>
      <c r="AW635">
        <v>0.041</v>
      </c>
    </row>
    <row r="636" spans="1:49" ht="12.75">
      <c r="A636" s="21">
        <v>37687</v>
      </c>
      <c r="B636" s="22">
        <v>66</v>
      </c>
      <c r="C636" s="23">
        <v>0.888425946</v>
      </c>
      <c r="D636" s="3">
        <v>0.888425946</v>
      </c>
      <c r="E636" s="24">
        <v>0</v>
      </c>
      <c r="F636">
        <v>39.25861667</v>
      </c>
      <c r="G636">
        <v>-77.09603964</v>
      </c>
      <c r="H636" s="25">
        <v>1013.4</v>
      </c>
      <c r="I636">
        <f t="shared" si="57"/>
        <v>977.0699999999999</v>
      </c>
      <c r="J636">
        <f t="shared" si="58"/>
        <v>301.9314072430045</v>
      </c>
      <c r="K636">
        <f t="shared" si="59"/>
        <v>513.8314072430045</v>
      </c>
      <c r="L636">
        <f t="shared" si="56"/>
        <v>505.28540724300456</v>
      </c>
      <c r="M636">
        <f t="shared" si="60"/>
        <v>509.5584072430045</v>
      </c>
      <c r="N636" s="25">
        <v>1.4</v>
      </c>
      <c r="O636" s="25">
        <v>62</v>
      </c>
      <c r="P636">
        <v>30.1</v>
      </c>
      <c r="Q636">
        <f t="shared" si="61"/>
        <v>29.15</v>
      </c>
      <c r="S636">
        <v>3.02E-05</v>
      </c>
      <c r="T636">
        <v>1.97E-05</v>
      </c>
      <c r="U636">
        <v>1.14E-05</v>
      </c>
      <c r="V636">
        <v>4.07E-08</v>
      </c>
      <c r="W636">
        <v>-8.85E-08</v>
      </c>
      <c r="X636">
        <v>-7.82E-07</v>
      </c>
      <c r="Y636" s="28">
        <v>953.7</v>
      </c>
      <c r="Z636" s="28">
        <v>293.5</v>
      </c>
      <c r="AA636" s="28">
        <v>286.2</v>
      </c>
      <c r="AB636" s="28">
        <v>16.2</v>
      </c>
      <c r="AC636" s="28"/>
      <c r="AD636">
        <v>11299</v>
      </c>
      <c r="AE636">
        <v>774</v>
      </c>
      <c r="AF636">
        <v>336</v>
      </c>
      <c r="AG636">
        <v>78</v>
      </c>
      <c r="AH636">
        <v>32</v>
      </c>
      <c r="AI636">
        <v>84</v>
      </c>
      <c r="AJ636" s="25"/>
      <c r="AK636" s="25"/>
      <c r="AL636" s="25"/>
      <c r="AM636" s="25"/>
      <c r="AN636" s="25"/>
      <c r="AO636" s="25"/>
      <c r="AP636">
        <v>1.407</v>
      </c>
      <c r="AS636">
        <v>0.352</v>
      </c>
      <c r="AW636">
        <v>0.039</v>
      </c>
    </row>
    <row r="637" spans="1:49" ht="12.75">
      <c r="A637" s="21">
        <v>37687</v>
      </c>
      <c r="B637" s="22">
        <v>66</v>
      </c>
      <c r="C637" s="23">
        <v>0.888541639</v>
      </c>
      <c r="D637" s="3">
        <v>0.888541639</v>
      </c>
      <c r="E637" s="24">
        <v>0</v>
      </c>
      <c r="F637">
        <v>39.25492981</v>
      </c>
      <c r="G637">
        <v>-77.08899083</v>
      </c>
      <c r="H637" s="25">
        <v>1014.2</v>
      </c>
      <c r="I637">
        <f t="shared" si="57"/>
        <v>977.87</v>
      </c>
      <c r="J637">
        <f t="shared" si="58"/>
        <v>295.1351255479936</v>
      </c>
      <c r="K637">
        <f t="shared" si="59"/>
        <v>507.03512554799363</v>
      </c>
      <c r="L637">
        <f t="shared" si="56"/>
        <v>498.4891255479936</v>
      </c>
      <c r="M637">
        <f t="shared" si="60"/>
        <v>502.7621255479936</v>
      </c>
      <c r="N637" s="25">
        <v>1.4</v>
      </c>
      <c r="O637" s="25">
        <v>61.9</v>
      </c>
      <c r="P637">
        <v>23.2</v>
      </c>
      <c r="Q637">
        <f t="shared" si="61"/>
        <v>26.65</v>
      </c>
      <c r="AC637">
        <v>17987</v>
      </c>
      <c r="AD637">
        <v>10993</v>
      </c>
      <c r="AE637">
        <v>805</v>
      </c>
      <c r="AF637">
        <v>402</v>
      </c>
      <c r="AG637">
        <v>105</v>
      </c>
      <c r="AH637">
        <v>49</v>
      </c>
      <c r="AI637">
        <v>91</v>
      </c>
      <c r="AJ637" s="25"/>
      <c r="AK637" s="25"/>
      <c r="AL637" s="25"/>
      <c r="AM637" s="25"/>
      <c r="AN637" s="25"/>
      <c r="AO637" s="25"/>
      <c r="AP637">
        <v>1.406</v>
      </c>
      <c r="AS637">
        <v>0.311</v>
      </c>
      <c r="AW637">
        <v>5.041</v>
      </c>
    </row>
    <row r="638" spans="1:49" ht="12.75">
      <c r="A638" s="21">
        <v>37687</v>
      </c>
      <c r="B638" s="22">
        <v>66</v>
      </c>
      <c r="C638" s="23">
        <v>0.888657391</v>
      </c>
      <c r="D638" s="3">
        <v>0.888657391</v>
      </c>
      <c r="E638" s="24">
        <v>0</v>
      </c>
      <c r="F638">
        <v>39.25099276</v>
      </c>
      <c r="G638">
        <v>-77.08240313</v>
      </c>
      <c r="H638" s="25">
        <v>1015.2</v>
      </c>
      <c r="I638">
        <f t="shared" si="57"/>
        <v>978.87</v>
      </c>
      <c r="J638">
        <f t="shared" si="58"/>
        <v>286.64758801625015</v>
      </c>
      <c r="K638">
        <f t="shared" si="59"/>
        <v>498.5475880162502</v>
      </c>
      <c r="L638">
        <f t="shared" si="56"/>
        <v>490.00158801625014</v>
      </c>
      <c r="M638">
        <f t="shared" si="60"/>
        <v>494.27458801625016</v>
      </c>
      <c r="N638" s="25">
        <v>1.3</v>
      </c>
      <c r="O638" s="25">
        <v>61.9</v>
      </c>
      <c r="P638">
        <v>23.8</v>
      </c>
      <c r="Q638">
        <f t="shared" si="61"/>
        <v>23.5</v>
      </c>
      <c r="AC638" s="28"/>
      <c r="AD638">
        <v>11278</v>
      </c>
      <c r="AE638">
        <v>837</v>
      </c>
      <c r="AF638">
        <v>349</v>
      </c>
      <c r="AG638">
        <v>88</v>
      </c>
      <c r="AH638">
        <v>34</v>
      </c>
      <c r="AI638">
        <v>94</v>
      </c>
      <c r="AJ638" s="25"/>
      <c r="AK638" s="25"/>
      <c r="AL638" s="25"/>
      <c r="AM638" s="25"/>
      <c r="AN638" s="25"/>
      <c r="AO638" s="25"/>
      <c r="AP638">
        <v>1.301</v>
      </c>
      <c r="AS638">
        <v>0.323</v>
      </c>
      <c r="AW638">
        <v>5.041</v>
      </c>
    </row>
    <row r="639" spans="1:49" ht="12.75">
      <c r="A639" s="21">
        <v>37687</v>
      </c>
      <c r="B639" s="22">
        <v>66</v>
      </c>
      <c r="C639" s="23">
        <v>0.888773143</v>
      </c>
      <c r="D639" s="3">
        <v>0.888773143</v>
      </c>
      <c r="E639" s="24">
        <v>0</v>
      </c>
      <c r="F639">
        <v>39.24688873</v>
      </c>
      <c r="G639">
        <v>-77.07596039</v>
      </c>
      <c r="H639" s="25">
        <v>1016.2</v>
      </c>
      <c r="I639">
        <f t="shared" si="57"/>
        <v>979.87</v>
      </c>
      <c r="J639">
        <f t="shared" si="58"/>
        <v>278.1687168098037</v>
      </c>
      <c r="K639">
        <f t="shared" si="59"/>
        <v>490.06871680980373</v>
      </c>
      <c r="L639">
        <f t="shared" si="56"/>
        <v>481.5227168098037</v>
      </c>
      <c r="M639">
        <f t="shared" si="60"/>
        <v>485.7957168098037</v>
      </c>
      <c r="N639" s="25">
        <v>1.4</v>
      </c>
      <c r="O639" s="25">
        <v>62.1</v>
      </c>
      <c r="P639">
        <v>19.2</v>
      </c>
      <c r="Q639">
        <f t="shared" si="61"/>
        <v>21.5</v>
      </c>
      <c r="S639">
        <v>3.06E-05</v>
      </c>
      <c r="T639">
        <v>1.98E-05</v>
      </c>
      <c r="U639">
        <v>1.17E-05</v>
      </c>
      <c r="V639">
        <v>3.83E-08</v>
      </c>
      <c r="W639">
        <v>-1.26E-08</v>
      </c>
      <c r="X639">
        <v>-8.58E-07</v>
      </c>
      <c r="Y639" s="28">
        <v>957.9</v>
      </c>
      <c r="Z639" s="28">
        <v>293.5</v>
      </c>
      <c r="AA639" s="28">
        <v>286.2</v>
      </c>
      <c r="AB639" s="28">
        <v>16.2</v>
      </c>
      <c r="AC639" s="28"/>
      <c r="AD639">
        <v>10686</v>
      </c>
      <c r="AE639">
        <v>850</v>
      </c>
      <c r="AF639">
        <v>321</v>
      </c>
      <c r="AG639">
        <v>108</v>
      </c>
      <c r="AH639">
        <v>57</v>
      </c>
      <c r="AI639">
        <v>103</v>
      </c>
      <c r="AJ639" s="25"/>
      <c r="AK639" s="25"/>
      <c r="AL639" s="25"/>
      <c r="AM639" s="25"/>
      <c r="AN639" s="25"/>
      <c r="AO639" s="25"/>
      <c r="AP639">
        <v>1.179</v>
      </c>
      <c r="AS639">
        <v>0.341</v>
      </c>
      <c r="AW639">
        <v>5.041</v>
      </c>
    </row>
    <row r="640" spans="1:49" ht="12.75">
      <c r="A640" s="21">
        <v>37687</v>
      </c>
      <c r="B640" s="22">
        <v>66</v>
      </c>
      <c r="C640" s="23">
        <v>0.888888896</v>
      </c>
      <c r="D640" s="3">
        <v>0.888888896</v>
      </c>
      <c r="E640" s="24">
        <v>0</v>
      </c>
      <c r="F640">
        <v>39.2428359</v>
      </c>
      <c r="G640">
        <v>-77.06955356</v>
      </c>
      <c r="H640" s="25">
        <v>1017.3</v>
      </c>
      <c r="I640">
        <f t="shared" si="57"/>
        <v>980.9699999999999</v>
      </c>
      <c r="J640">
        <f t="shared" si="58"/>
        <v>268.8519469893164</v>
      </c>
      <c r="K640">
        <f t="shared" si="59"/>
        <v>480.75194698931637</v>
      </c>
      <c r="L640">
        <f t="shared" si="56"/>
        <v>472.20594698931643</v>
      </c>
      <c r="M640">
        <f t="shared" si="60"/>
        <v>476.4789469893164</v>
      </c>
      <c r="N640" s="25">
        <v>1.5</v>
      </c>
      <c r="O640" s="25">
        <v>62.2</v>
      </c>
      <c r="P640">
        <v>25.7</v>
      </c>
      <c r="Q640">
        <f t="shared" si="61"/>
        <v>22.45</v>
      </c>
      <c r="AC640" s="28"/>
      <c r="AD640">
        <v>10569</v>
      </c>
      <c r="AE640">
        <v>787</v>
      </c>
      <c r="AF640">
        <v>336</v>
      </c>
      <c r="AG640">
        <v>103</v>
      </c>
      <c r="AH640">
        <v>36</v>
      </c>
      <c r="AI640">
        <v>94</v>
      </c>
      <c r="AJ640" s="25"/>
      <c r="AK640" s="25"/>
      <c r="AL640" s="25"/>
      <c r="AM640" s="25"/>
      <c r="AN640" s="25"/>
      <c r="AO640" s="25"/>
      <c r="AP640">
        <v>1.038</v>
      </c>
      <c r="AS640">
        <v>0.332</v>
      </c>
      <c r="AW640">
        <v>5.041</v>
      </c>
    </row>
    <row r="641" spans="1:49" ht="12.75">
      <c r="A641" s="21">
        <v>37687</v>
      </c>
      <c r="B641" s="22">
        <v>66</v>
      </c>
      <c r="C641" s="23">
        <v>0.889004648</v>
      </c>
      <c r="D641" s="3">
        <v>0.889004648</v>
      </c>
      <c r="E641" s="24">
        <v>0</v>
      </c>
      <c r="F641">
        <v>39.23908431</v>
      </c>
      <c r="G641">
        <v>-77.06272374</v>
      </c>
      <c r="H641" s="25">
        <v>1018.9</v>
      </c>
      <c r="I641">
        <f t="shared" si="57"/>
        <v>982.5699999999999</v>
      </c>
      <c r="J641">
        <f t="shared" si="58"/>
        <v>255.31891467436046</v>
      </c>
      <c r="K641">
        <f t="shared" si="59"/>
        <v>467.21891467436046</v>
      </c>
      <c r="L641">
        <f t="shared" si="56"/>
        <v>458.67291467436047</v>
      </c>
      <c r="M641">
        <f t="shared" si="60"/>
        <v>462.94591467436044</v>
      </c>
      <c r="N641" s="25">
        <v>1.5</v>
      </c>
      <c r="O641" s="25">
        <v>62.3</v>
      </c>
      <c r="P641">
        <v>23.7</v>
      </c>
      <c r="Q641">
        <f t="shared" si="61"/>
        <v>24.7</v>
      </c>
      <c r="AC641" s="28"/>
      <c r="AD641">
        <v>10591</v>
      </c>
      <c r="AE641">
        <v>823</v>
      </c>
      <c r="AF641">
        <v>340</v>
      </c>
      <c r="AG641">
        <v>107</v>
      </c>
      <c r="AH641">
        <v>33</v>
      </c>
      <c r="AI641">
        <v>96</v>
      </c>
      <c r="AJ641" s="25"/>
      <c r="AK641" s="25"/>
      <c r="AL641" s="25"/>
      <c r="AM641" s="25"/>
      <c r="AN641" s="25"/>
      <c r="AO641" s="25"/>
      <c r="AP641">
        <v>0.909</v>
      </c>
      <c r="AS641">
        <v>0.331</v>
      </c>
      <c r="AW641">
        <v>5.041</v>
      </c>
    </row>
    <row r="642" spans="1:49" ht="12.75">
      <c r="A642" s="21">
        <v>37687</v>
      </c>
      <c r="B642" s="22">
        <v>66</v>
      </c>
      <c r="C642" s="23">
        <v>0.8891204</v>
      </c>
      <c r="D642" s="3">
        <v>0.8891204</v>
      </c>
      <c r="E642" s="24">
        <v>0</v>
      </c>
      <c r="F642">
        <v>39.23511488</v>
      </c>
      <c r="G642">
        <v>-77.05629289</v>
      </c>
      <c r="H642" s="25">
        <v>1020.5</v>
      </c>
      <c r="I642">
        <f t="shared" si="57"/>
        <v>984.17</v>
      </c>
      <c r="J642">
        <f t="shared" si="58"/>
        <v>241.80790139726665</v>
      </c>
      <c r="K642">
        <f t="shared" si="59"/>
        <v>453.70790139726665</v>
      </c>
      <c r="L642">
        <f t="shared" si="56"/>
        <v>445.16190139726666</v>
      </c>
      <c r="M642">
        <f t="shared" si="60"/>
        <v>449.4349013972667</v>
      </c>
      <c r="N642" s="25">
        <v>1.7</v>
      </c>
      <c r="O642" s="25">
        <v>62.1</v>
      </c>
      <c r="P642">
        <v>26.7</v>
      </c>
      <c r="Q642">
        <f t="shared" si="61"/>
        <v>25.2</v>
      </c>
      <c r="S642">
        <v>2.98E-05</v>
      </c>
      <c r="T642">
        <v>1.97E-05</v>
      </c>
      <c r="U642">
        <v>1.15E-05</v>
      </c>
      <c r="V642">
        <v>-7.69E-08</v>
      </c>
      <c r="W642">
        <v>-4.83E-08</v>
      </c>
      <c r="X642">
        <v>-7.39E-07</v>
      </c>
      <c r="Y642" s="28">
        <v>961.6</v>
      </c>
      <c r="Z642" s="28">
        <v>293.5</v>
      </c>
      <c r="AA642" s="28">
        <v>286.2</v>
      </c>
      <c r="AB642" s="28">
        <v>16.3</v>
      </c>
      <c r="AC642" s="28"/>
      <c r="AD642">
        <v>10519</v>
      </c>
      <c r="AE642">
        <v>761</v>
      </c>
      <c r="AF642">
        <v>334</v>
      </c>
      <c r="AG642">
        <v>84</v>
      </c>
      <c r="AH642">
        <v>33</v>
      </c>
      <c r="AI642">
        <v>109</v>
      </c>
      <c r="AJ642" s="25"/>
      <c r="AK642" s="25"/>
      <c r="AL642" s="25"/>
      <c r="AM642" s="25"/>
      <c r="AN642" s="25"/>
      <c r="AO642" s="25"/>
      <c r="AP642">
        <v>0.769</v>
      </c>
      <c r="AS642">
        <v>0.341</v>
      </c>
      <c r="AW642">
        <v>5.041</v>
      </c>
    </row>
    <row r="643" spans="1:49" ht="12.75">
      <c r="A643" s="21">
        <v>37687</v>
      </c>
      <c r="B643" s="22">
        <v>66</v>
      </c>
      <c r="C643" s="23">
        <v>0.889236093</v>
      </c>
      <c r="D643" s="3">
        <v>0.889236093</v>
      </c>
      <c r="E643" s="24">
        <v>0</v>
      </c>
      <c r="F643">
        <v>39.23025316</v>
      </c>
      <c r="G643">
        <v>-77.05093166</v>
      </c>
      <c r="H643" s="25">
        <v>1021.9</v>
      </c>
      <c r="I643">
        <f t="shared" si="57"/>
        <v>985.5699999999999</v>
      </c>
      <c r="J643">
        <f t="shared" si="58"/>
        <v>230.00377102632822</v>
      </c>
      <c r="K643">
        <f t="shared" si="59"/>
        <v>441.90377102632823</v>
      </c>
      <c r="L643">
        <f t="shared" si="56"/>
        <v>433.35777102632824</v>
      </c>
      <c r="M643">
        <f t="shared" si="60"/>
        <v>437.63077102632826</v>
      </c>
      <c r="N643" s="25">
        <v>1.6</v>
      </c>
      <c r="O643" s="25">
        <v>62.2</v>
      </c>
      <c r="P643">
        <v>24.1</v>
      </c>
      <c r="Q643">
        <f t="shared" si="61"/>
        <v>25.4</v>
      </c>
      <c r="AC643">
        <v>17212</v>
      </c>
      <c r="AD643">
        <v>10526</v>
      </c>
      <c r="AE643">
        <v>763</v>
      </c>
      <c r="AF643">
        <v>346</v>
      </c>
      <c r="AG643">
        <v>86</v>
      </c>
      <c r="AH643">
        <v>43</v>
      </c>
      <c r="AI643">
        <v>80</v>
      </c>
      <c r="AJ643" s="25"/>
      <c r="AK643" s="25"/>
      <c r="AL643" s="25"/>
      <c r="AM643" s="25"/>
      <c r="AN643" s="25"/>
      <c r="AO643" s="25"/>
      <c r="AP643">
        <v>0.767</v>
      </c>
      <c r="AS643">
        <v>0.321</v>
      </c>
      <c r="AW643">
        <v>5.04</v>
      </c>
    </row>
    <row r="644" spans="1:49" ht="12.75">
      <c r="A644" s="21">
        <v>37687</v>
      </c>
      <c r="B644" s="22">
        <v>66</v>
      </c>
      <c r="C644" s="23">
        <v>0.889351845</v>
      </c>
      <c r="D644" s="3">
        <v>0.889351845</v>
      </c>
      <c r="E644" s="24">
        <v>0</v>
      </c>
      <c r="F644">
        <v>39.22491576</v>
      </c>
      <c r="G644">
        <v>-77.04625914</v>
      </c>
      <c r="H644" s="25">
        <v>1021.1</v>
      </c>
      <c r="I644">
        <f t="shared" si="57"/>
        <v>984.77</v>
      </c>
      <c r="J644">
        <f t="shared" si="58"/>
        <v>236.74693358979312</v>
      </c>
      <c r="K644">
        <f t="shared" si="59"/>
        <v>448.6469335897931</v>
      </c>
      <c r="L644">
        <f t="shared" si="56"/>
        <v>440.10093358979316</v>
      </c>
      <c r="M644">
        <f t="shared" si="60"/>
        <v>444.3739335897931</v>
      </c>
      <c r="N644" s="25">
        <v>1.4</v>
      </c>
      <c r="O644" s="25">
        <v>62.3</v>
      </c>
      <c r="P644">
        <v>28.2</v>
      </c>
      <c r="Q644">
        <f t="shared" si="61"/>
        <v>26.15</v>
      </c>
      <c r="AC644" s="28"/>
      <c r="AD644">
        <v>10431</v>
      </c>
      <c r="AE644">
        <v>818</v>
      </c>
      <c r="AF644">
        <v>357</v>
      </c>
      <c r="AG644">
        <v>76</v>
      </c>
      <c r="AH644">
        <v>31</v>
      </c>
      <c r="AI644">
        <v>100</v>
      </c>
      <c r="AJ644" s="25"/>
      <c r="AK644" s="25"/>
      <c r="AL644" s="25"/>
      <c r="AM644" s="25"/>
      <c r="AN644" s="25"/>
      <c r="AO644" s="25"/>
      <c r="AP644">
        <v>0.69</v>
      </c>
      <c r="AS644">
        <v>0.332</v>
      </c>
      <c r="AW644">
        <v>5.041</v>
      </c>
    </row>
    <row r="645" spans="1:49" ht="12.75">
      <c r="A645" s="21">
        <v>37687</v>
      </c>
      <c r="B645" s="22">
        <v>66</v>
      </c>
      <c r="C645" s="23">
        <v>0.889467597</v>
      </c>
      <c r="D645" s="3">
        <v>0.889467597</v>
      </c>
      <c r="E645" s="24">
        <v>0</v>
      </c>
      <c r="F645">
        <v>39.2196035</v>
      </c>
      <c r="G645">
        <v>-77.04168288</v>
      </c>
      <c r="H645" s="25">
        <v>1019</v>
      </c>
      <c r="I645">
        <f t="shared" si="57"/>
        <v>982.67</v>
      </c>
      <c r="J645">
        <f t="shared" si="58"/>
        <v>254.47383199955553</v>
      </c>
      <c r="K645">
        <f t="shared" si="59"/>
        <v>466.37383199955553</v>
      </c>
      <c r="L645">
        <f t="shared" si="56"/>
        <v>457.82783199955554</v>
      </c>
      <c r="M645">
        <f t="shared" si="60"/>
        <v>462.10083199955557</v>
      </c>
      <c r="N645" s="25">
        <v>1.1</v>
      </c>
      <c r="O645" s="25">
        <v>62.6</v>
      </c>
      <c r="P645">
        <v>23.6</v>
      </c>
      <c r="Q645">
        <f t="shared" si="61"/>
        <v>25.9</v>
      </c>
      <c r="AC645" s="28"/>
      <c r="AD645">
        <v>10621</v>
      </c>
      <c r="AE645">
        <v>841</v>
      </c>
      <c r="AF645">
        <v>367</v>
      </c>
      <c r="AG645">
        <v>109</v>
      </c>
      <c r="AH645">
        <v>35</v>
      </c>
      <c r="AI645">
        <v>112</v>
      </c>
      <c r="AJ645" s="25"/>
      <c r="AK645" s="25"/>
      <c r="AL645" s="25"/>
      <c r="AM645" s="25"/>
      <c r="AN645" s="25"/>
      <c r="AO645" s="25"/>
      <c r="AP645">
        <v>0.661</v>
      </c>
      <c r="AS645">
        <v>0.321</v>
      </c>
      <c r="AW645">
        <v>5.041</v>
      </c>
    </row>
    <row r="646" spans="1:49" ht="12.75">
      <c r="A646" s="21">
        <v>37687</v>
      </c>
      <c r="B646" s="22">
        <v>66</v>
      </c>
      <c r="C646" s="23">
        <v>0.889583349</v>
      </c>
      <c r="D646" s="3">
        <v>0.889583349</v>
      </c>
      <c r="E646" s="24">
        <v>0</v>
      </c>
      <c r="F646">
        <v>39.21457857</v>
      </c>
      <c r="G646">
        <v>-77.03713302</v>
      </c>
      <c r="H646" s="25">
        <v>1018.7</v>
      </c>
      <c r="I646">
        <f t="shared" si="57"/>
        <v>982.37</v>
      </c>
      <c r="J646">
        <f t="shared" si="58"/>
        <v>257.0093380767387</v>
      </c>
      <c r="K646">
        <f t="shared" si="59"/>
        <v>468.90933807673866</v>
      </c>
      <c r="L646">
        <f t="shared" si="56"/>
        <v>460.3633380767387</v>
      </c>
      <c r="M646">
        <f t="shared" si="60"/>
        <v>464.6363380767387</v>
      </c>
      <c r="N646" s="25">
        <v>0.9</v>
      </c>
      <c r="O646" s="25">
        <v>63.1</v>
      </c>
      <c r="P646">
        <v>26.6</v>
      </c>
      <c r="Q646">
        <f t="shared" si="61"/>
        <v>25.1</v>
      </c>
      <c r="S646">
        <v>2.94E-05</v>
      </c>
      <c r="T646">
        <v>1.91E-05</v>
      </c>
      <c r="U646">
        <v>1.14E-05</v>
      </c>
      <c r="V646">
        <v>-6.51E-08</v>
      </c>
      <c r="W646">
        <v>-7.35E-08</v>
      </c>
      <c r="X646">
        <v>-7.24E-07</v>
      </c>
      <c r="Y646" s="28">
        <v>963.2</v>
      </c>
      <c r="Z646" s="28">
        <v>293.5</v>
      </c>
      <c r="AA646" s="28">
        <v>286.2</v>
      </c>
      <c r="AB646" s="28">
        <v>16.3</v>
      </c>
      <c r="AC646" s="28"/>
      <c r="AD646">
        <v>10343</v>
      </c>
      <c r="AE646">
        <v>760</v>
      </c>
      <c r="AF646">
        <v>298</v>
      </c>
      <c r="AG646">
        <v>102</v>
      </c>
      <c r="AH646">
        <v>32</v>
      </c>
      <c r="AI646">
        <v>79</v>
      </c>
      <c r="AJ646" s="25"/>
      <c r="AK646" s="25"/>
      <c r="AL646" s="25"/>
      <c r="AM646" s="25"/>
      <c r="AN646" s="25"/>
      <c r="AO646" s="25"/>
      <c r="AP646">
        <v>0.691</v>
      </c>
      <c r="AS646">
        <v>0.331</v>
      </c>
      <c r="AW646">
        <v>5.041</v>
      </c>
    </row>
    <row r="647" spans="1:49" ht="12.75">
      <c r="A647" s="21">
        <v>37687</v>
      </c>
      <c r="B647" s="22">
        <v>66</v>
      </c>
      <c r="C647" s="23">
        <v>0.889699101</v>
      </c>
      <c r="D647" s="3">
        <v>0.889699101</v>
      </c>
      <c r="E647" s="24">
        <v>0</v>
      </c>
      <c r="F647">
        <v>39.20974284</v>
      </c>
      <c r="G647">
        <v>-77.03264005</v>
      </c>
      <c r="H647" s="25">
        <v>1017.7</v>
      </c>
      <c r="I647">
        <f t="shared" si="57"/>
        <v>981.37</v>
      </c>
      <c r="J647">
        <f t="shared" si="58"/>
        <v>265.4666207004946</v>
      </c>
      <c r="K647">
        <f t="shared" si="59"/>
        <v>477.36662070049465</v>
      </c>
      <c r="L647">
        <f t="shared" si="56"/>
        <v>468.8206207004946</v>
      </c>
      <c r="M647">
        <f t="shared" si="60"/>
        <v>473.0936207004946</v>
      </c>
      <c r="N647" s="25">
        <v>0.8</v>
      </c>
      <c r="O647" s="25">
        <v>63.5</v>
      </c>
      <c r="P647">
        <v>22.3</v>
      </c>
      <c r="Q647">
        <f t="shared" si="61"/>
        <v>24.450000000000003</v>
      </c>
      <c r="AC647" s="28"/>
      <c r="AD647">
        <v>10214</v>
      </c>
      <c r="AE647">
        <v>725</v>
      </c>
      <c r="AF647">
        <v>328</v>
      </c>
      <c r="AG647">
        <v>95</v>
      </c>
      <c r="AH647">
        <v>30</v>
      </c>
      <c r="AI647">
        <v>92</v>
      </c>
      <c r="AJ647" s="25"/>
      <c r="AK647" s="25"/>
      <c r="AL647" s="25"/>
      <c r="AM647" s="25"/>
      <c r="AN647" s="25"/>
      <c r="AO647" s="25"/>
      <c r="AP647">
        <v>0.671</v>
      </c>
      <c r="AS647">
        <v>0.321</v>
      </c>
      <c r="AW647">
        <v>5.041</v>
      </c>
    </row>
    <row r="648" spans="1:49" ht="12.75">
      <c r="A648" s="21">
        <v>37687</v>
      </c>
      <c r="B648" s="22">
        <v>66</v>
      </c>
      <c r="C648" s="23">
        <v>0.889814794</v>
      </c>
      <c r="D648" s="3">
        <v>0.889814794</v>
      </c>
      <c r="E648" s="24">
        <v>0</v>
      </c>
      <c r="F648">
        <v>39.20502856</v>
      </c>
      <c r="G648">
        <v>-77.02825361</v>
      </c>
      <c r="H648" s="25">
        <v>1016.9</v>
      </c>
      <c r="I648">
        <f t="shared" si="57"/>
        <v>980.5699999999999</v>
      </c>
      <c r="J648">
        <f t="shared" si="58"/>
        <v>272.2386539591884</v>
      </c>
      <c r="K648">
        <f t="shared" si="59"/>
        <v>484.13865395918845</v>
      </c>
      <c r="L648">
        <f t="shared" si="56"/>
        <v>475.5926539591884</v>
      </c>
      <c r="M648">
        <f t="shared" si="60"/>
        <v>479.8656539591884</v>
      </c>
      <c r="N648" s="25">
        <v>0.7</v>
      </c>
      <c r="O648" s="25">
        <v>63.8</v>
      </c>
      <c r="P648">
        <v>25.7</v>
      </c>
      <c r="Q648">
        <f t="shared" si="61"/>
        <v>24</v>
      </c>
      <c r="AC648" s="28"/>
      <c r="AD648">
        <v>10325</v>
      </c>
      <c r="AE648">
        <v>828</v>
      </c>
      <c r="AF648">
        <v>356</v>
      </c>
      <c r="AG648">
        <v>99</v>
      </c>
      <c r="AH648">
        <v>31</v>
      </c>
      <c r="AI648">
        <v>96</v>
      </c>
      <c r="AJ648" s="25"/>
      <c r="AK648" s="25"/>
      <c r="AL648" s="25"/>
      <c r="AM648" s="25"/>
      <c r="AN648" s="25"/>
      <c r="AO648" s="25"/>
      <c r="AP648">
        <v>0.681</v>
      </c>
      <c r="AS648">
        <v>0.351</v>
      </c>
      <c r="AW648">
        <v>5.04</v>
      </c>
    </row>
    <row r="649" spans="1:49" ht="12.75">
      <c r="A649" s="21">
        <v>37687</v>
      </c>
      <c r="B649" s="22">
        <v>66</v>
      </c>
      <c r="C649" s="23">
        <v>0.889930546</v>
      </c>
      <c r="D649" s="3">
        <v>0.889930546</v>
      </c>
      <c r="E649" s="24">
        <v>0</v>
      </c>
      <c r="F649">
        <v>39.20063777</v>
      </c>
      <c r="G649">
        <v>-77.02349993</v>
      </c>
      <c r="H649" s="25">
        <v>1017</v>
      </c>
      <c r="I649">
        <f t="shared" si="57"/>
        <v>980.67</v>
      </c>
      <c r="J649">
        <f t="shared" si="58"/>
        <v>271.39184771628214</v>
      </c>
      <c r="K649">
        <f t="shared" si="59"/>
        <v>483.2918477162822</v>
      </c>
      <c r="L649">
        <f aca="true" t="shared" si="62" ref="L649:L712">+J649+203.354</f>
        <v>474.7458477162821</v>
      </c>
      <c r="M649">
        <f t="shared" si="60"/>
        <v>479.01884771628215</v>
      </c>
      <c r="N649" s="25">
        <v>0.8</v>
      </c>
      <c r="O649" s="25">
        <v>64.1</v>
      </c>
      <c r="P649">
        <v>23.7</v>
      </c>
      <c r="Q649">
        <f t="shared" si="61"/>
        <v>24.7</v>
      </c>
      <c r="S649">
        <v>2.85E-05</v>
      </c>
      <c r="T649">
        <v>1.84E-05</v>
      </c>
      <c r="U649">
        <v>1.15E-05</v>
      </c>
      <c r="V649">
        <v>-1.74E-07</v>
      </c>
      <c r="W649">
        <v>-7.84E-08</v>
      </c>
      <c r="X649">
        <v>-7.23E-07</v>
      </c>
      <c r="Y649" s="28">
        <v>960.6</v>
      </c>
      <c r="Z649" s="28">
        <v>293.5</v>
      </c>
      <c r="AA649" s="28">
        <v>286.3</v>
      </c>
      <c r="AB649" s="28">
        <v>16.3</v>
      </c>
      <c r="AC649">
        <v>17838</v>
      </c>
      <c r="AD649">
        <v>10019</v>
      </c>
      <c r="AE649">
        <v>758</v>
      </c>
      <c r="AF649">
        <v>353</v>
      </c>
      <c r="AG649">
        <v>102</v>
      </c>
      <c r="AH649">
        <v>39</v>
      </c>
      <c r="AI649">
        <v>89</v>
      </c>
      <c r="AJ649" s="25"/>
      <c r="AK649" s="25"/>
      <c r="AL649" s="25"/>
      <c r="AM649" s="25"/>
      <c r="AN649" s="25"/>
      <c r="AO649" s="25"/>
      <c r="AP649">
        <v>0.7</v>
      </c>
      <c r="AS649">
        <v>0.361</v>
      </c>
      <c r="AW649">
        <v>5.041</v>
      </c>
    </row>
    <row r="650" spans="1:49" ht="12.75">
      <c r="A650" s="21">
        <v>37687</v>
      </c>
      <c r="B650" s="22">
        <v>66</v>
      </c>
      <c r="C650" s="23">
        <v>0.890046299</v>
      </c>
      <c r="D650" s="3">
        <v>0.890046299</v>
      </c>
      <c r="E650" s="24">
        <v>0</v>
      </c>
      <c r="F650">
        <v>39.19704884</v>
      </c>
      <c r="G650">
        <v>-77.01768552</v>
      </c>
      <c r="H650" s="25">
        <v>1016.4</v>
      </c>
      <c r="I650">
        <f aca="true" t="shared" si="63" ref="I650:I713">+H650-36.33</f>
        <v>980.0699999999999</v>
      </c>
      <c r="J650">
        <f aca="true" t="shared" si="64" ref="J650:J713">(8303.951372*(LN(1013.25/I650)))</f>
        <v>276.47398097078536</v>
      </c>
      <c r="K650">
        <f aca="true" t="shared" si="65" ref="K650:K713">+J650+211.9</f>
        <v>488.3739809707854</v>
      </c>
      <c r="L650">
        <f t="shared" si="62"/>
        <v>479.82798097078535</v>
      </c>
      <c r="M650">
        <f aca="true" t="shared" si="66" ref="M650:M713">+AVERAGE(K650:L650)</f>
        <v>484.1009809707854</v>
      </c>
      <c r="N650" s="25">
        <v>0.7</v>
      </c>
      <c r="O650" s="25">
        <v>64.2</v>
      </c>
      <c r="P650">
        <v>31.1</v>
      </c>
      <c r="Q650">
        <f t="shared" si="61"/>
        <v>27.4</v>
      </c>
      <c r="AC650" s="28"/>
      <c r="AD650">
        <v>10079</v>
      </c>
      <c r="AE650">
        <v>745</v>
      </c>
      <c r="AF650">
        <v>338</v>
      </c>
      <c r="AG650">
        <v>113</v>
      </c>
      <c r="AH650">
        <v>38</v>
      </c>
      <c r="AI650">
        <v>99</v>
      </c>
      <c r="AJ650" s="25"/>
      <c r="AK650" s="25"/>
      <c r="AL650" s="25"/>
      <c r="AM650" s="25"/>
      <c r="AN650" s="25"/>
      <c r="AO650" s="25"/>
      <c r="AP650">
        <v>0.71</v>
      </c>
      <c r="AS650">
        <v>0.322</v>
      </c>
      <c r="AW650">
        <v>5.041</v>
      </c>
    </row>
    <row r="651" spans="1:49" ht="12.75">
      <c r="A651" s="21">
        <v>37687</v>
      </c>
      <c r="B651" s="22">
        <v>66</v>
      </c>
      <c r="C651" s="23">
        <v>0.890162051</v>
      </c>
      <c r="D651" s="3">
        <v>0.890162051</v>
      </c>
      <c r="E651" s="24">
        <v>0</v>
      </c>
      <c r="F651">
        <v>39.19411435</v>
      </c>
      <c r="G651">
        <v>-77.01102582</v>
      </c>
      <c r="H651" s="25">
        <v>1017.5</v>
      </c>
      <c r="I651">
        <f t="shared" si="63"/>
        <v>981.17</v>
      </c>
      <c r="J651">
        <f t="shared" si="64"/>
        <v>267.1591113301368</v>
      </c>
      <c r="K651">
        <f t="shared" si="65"/>
        <v>479.05911133013683</v>
      </c>
      <c r="L651">
        <f t="shared" si="62"/>
        <v>470.5131113301368</v>
      </c>
      <c r="M651">
        <f t="shared" si="66"/>
        <v>474.7861113301368</v>
      </c>
      <c r="N651" s="25">
        <v>0.9</v>
      </c>
      <c r="O651" s="25">
        <v>64.2</v>
      </c>
      <c r="P651">
        <v>29.2</v>
      </c>
      <c r="Q651">
        <f aca="true" t="shared" si="67" ref="Q651:Q714">AVERAGE(P650:P651)</f>
        <v>30.15</v>
      </c>
      <c r="AC651" s="28"/>
      <c r="AD651">
        <v>9723</v>
      </c>
      <c r="AE651">
        <v>720</v>
      </c>
      <c r="AF651">
        <v>341</v>
      </c>
      <c r="AG651">
        <v>87</v>
      </c>
      <c r="AH651">
        <v>36</v>
      </c>
      <c r="AI651">
        <v>104</v>
      </c>
      <c r="AJ651" s="25"/>
      <c r="AK651" s="25"/>
      <c r="AL651" s="25"/>
      <c r="AM651" s="25"/>
      <c r="AN651" s="25"/>
      <c r="AO651" s="25"/>
      <c r="AP651">
        <v>0.74</v>
      </c>
      <c r="AS651">
        <v>0.321</v>
      </c>
      <c r="AW651">
        <v>5.042</v>
      </c>
    </row>
    <row r="652" spans="1:49" ht="12.75">
      <c r="A652" s="21">
        <v>37687</v>
      </c>
      <c r="B652" s="22">
        <v>66</v>
      </c>
      <c r="C652" s="23">
        <v>0.890277803</v>
      </c>
      <c r="D652" s="3">
        <v>0.890277803</v>
      </c>
      <c r="E652" s="24">
        <v>0</v>
      </c>
      <c r="F652">
        <v>39.19146084</v>
      </c>
      <c r="G652">
        <v>-77.00436826</v>
      </c>
      <c r="H652" s="25">
        <v>1017.8</v>
      </c>
      <c r="I652">
        <f t="shared" si="63"/>
        <v>981.4699999999999</v>
      </c>
      <c r="J652">
        <f t="shared" si="64"/>
        <v>264.6205047278042</v>
      </c>
      <c r="K652">
        <f t="shared" si="65"/>
        <v>476.5205047278042</v>
      </c>
      <c r="L652">
        <f t="shared" si="62"/>
        <v>467.9745047278042</v>
      </c>
      <c r="M652">
        <f t="shared" si="66"/>
        <v>472.2475047278042</v>
      </c>
      <c r="N652" s="25">
        <v>0.7</v>
      </c>
      <c r="O652" s="25">
        <v>64.2</v>
      </c>
      <c r="P652">
        <v>30.7</v>
      </c>
      <c r="Q652">
        <f t="shared" si="67"/>
        <v>29.95</v>
      </c>
      <c r="S652">
        <v>2.93E-05</v>
      </c>
      <c r="T652">
        <v>1.94E-05</v>
      </c>
      <c r="U652">
        <v>1.13E-05</v>
      </c>
      <c r="V652">
        <v>-9.62E-08</v>
      </c>
      <c r="W652">
        <v>-5.23E-08</v>
      </c>
      <c r="X652">
        <v>-7.57E-07</v>
      </c>
      <c r="Y652" s="28">
        <v>960</v>
      </c>
      <c r="Z652" s="28">
        <v>293.6</v>
      </c>
      <c r="AA652" s="28">
        <v>286.4</v>
      </c>
      <c r="AB652" s="28">
        <v>16.3</v>
      </c>
      <c r="AC652" s="28"/>
      <c r="AD652">
        <v>9685</v>
      </c>
      <c r="AE652">
        <v>797</v>
      </c>
      <c r="AF652">
        <v>310</v>
      </c>
      <c r="AG652">
        <v>92</v>
      </c>
      <c r="AH652">
        <v>51</v>
      </c>
      <c r="AI652">
        <v>78</v>
      </c>
      <c r="AJ652" s="25"/>
      <c r="AK652" s="25"/>
      <c r="AL652" s="25"/>
      <c r="AM652" s="25"/>
      <c r="AN652" s="25"/>
      <c r="AO652" s="25"/>
      <c r="AP652">
        <v>0.721</v>
      </c>
      <c r="AS652">
        <v>0.324</v>
      </c>
      <c r="AW652">
        <v>5.042</v>
      </c>
    </row>
    <row r="653" spans="1:49" ht="12.75">
      <c r="A653" s="21">
        <v>37687</v>
      </c>
      <c r="B653" s="22">
        <v>66</v>
      </c>
      <c r="C653" s="23">
        <v>0.890393496</v>
      </c>
      <c r="D653" s="3">
        <v>0.890393496</v>
      </c>
      <c r="E653" s="24">
        <v>0</v>
      </c>
      <c r="F653">
        <v>39.18861541</v>
      </c>
      <c r="G653">
        <v>-76.99768216</v>
      </c>
      <c r="H653" s="25">
        <v>1018.2</v>
      </c>
      <c r="I653">
        <f t="shared" si="63"/>
        <v>981.87</v>
      </c>
      <c r="J653">
        <f t="shared" si="64"/>
        <v>261.2369027080241</v>
      </c>
      <c r="K653">
        <f t="shared" si="65"/>
        <v>473.1369027080241</v>
      </c>
      <c r="L653">
        <f t="shared" si="62"/>
        <v>464.59090270802415</v>
      </c>
      <c r="M653">
        <f t="shared" si="66"/>
        <v>468.8639027080241</v>
      </c>
      <c r="N653" s="25">
        <v>0.9</v>
      </c>
      <c r="O653" s="25">
        <v>64.1</v>
      </c>
      <c r="P653">
        <v>25.7</v>
      </c>
      <c r="Q653">
        <f t="shared" si="67"/>
        <v>28.2</v>
      </c>
      <c r="AC653" s="28"/>
      <c r="AD653">
        <v>9442</v>
      </c>
      <c r="AE653">
        <v>802</v>
      </c>
      <c r="AF653">
        <v>310</v>
      </c>
      <c r="AG653">
        <v>105</v>
      </c>
      <c r="AH653">
        <v>33</v>
      </c>
      <c r="AI653">
        <v>80</v>
      </c>
      <c r="AJ653" s="25"/>
      <c r="AK653" s="25"/>
      <c r="AL653" s="25"/>
      <c r="AM653" s="25"/>
      <c r="AN653" s="25"/>
      <c r="AO653" s="25"/>
      <c r="AP653">
        <v>0.769</v>
      </c>
      <c r="AS653">
        <v>0.361</v>
      </c>
      <c r="AW653">
        <v>5.041</v>
      </c>
    </row>
    <row r="654" spans="1:49" ht="12.75">
      <c r="A654" s="21">
        <v>37687</v>
      </c>
      <c r="B654" s="22">
        <v>66</v>
      </c>
      <c r="C654" s="23">
        <v>0.890509248</v>
      </c>
      <c r="D654" s="3">
        <v>0.890509248</v>
      </c>
      <c r="E654" s="24">
        <v>0</v>
      </c>
      <c r="F654">
        <v>39.18578275</v>
      </c>
      <c r="G654">
        <v>-76.99079233</v>
      </c>
      <c r="H654" s="25">
        <v>1018.1</v>
      </c>
      <c r="I654">
        <f t="shared" si="63"/>
        <v>981.77</v>
      </c>
      <c r="J654">
        <f t="shared" si="64"/>
        <v>262.082673967438</v>
      </c>
      <c r="K654">
        <f t="shared" si="65"/>
        <v>473.982673967438</v>
      </c>
      <c r="L654">
        <f t="shared" si="62"/>
        <v>465.43667396743797</v>
      </c>
      <c r="M654">
        <f t="shared" si="66"/>
        <v>469.709673967438</v>
      </c>
      <c r="N654" s="25">
        <v>0.8</v>
      </c>
      <c r="O654" s="25">
        <v>64.1</v>
      </c>
      <c r="P654">
        <v>29.6</v>
      </c>
      <c r="Q654">
        <f t="shared" si="67"/>
        <v>27.65</v>
      </c>
      <c r="AC654" s="28"/>
      <c r="AD654">
        <v>9716</v>
      </c>
      <c r="AE654">
        <v>673</v>
      </c>
      <c r="AF654">
        <v>340</v>
      </c>
      <c r="AG654">
        <v>100</v>
      </c>
      <c r="AH654">
        <v>22</v>
      </c>
      <c r="AI654">
        <v>80</v>
      </c>
      <c r="AJ654" s="25"/>
      <c r="AK654" s="25"/>
      <c r="AL654" s="25"/>
      <c r="AM654" s="25"/>
      <c r="AN654" s="25"/>
      <c r="AO654" s="25"/>
      <c r="AP654">
        <v>0.721</v>
      </c>
      <c r="AS654">
        <v>0.353</v>
      </c>
      <c r="AW654">
        <v>5.041</v>
      </c>
    </row>
    <row r="655" spans="1:49" ht="12.75">
      <c r="A655" s="21">
        <v>37687</v>
      </c>
      <c r="B655" s="22">
        <v>66</v>
      </c>
      <c r="C655" s="23">
        <v>0.890625</v>
      </c>
      <c r="D655" s="3">
        <v>0.890625</v>
      </c>
      <c r="E655" s="24">
        <v>0</v>
      </c>
      <c r="F655">
        <v>39.18297533</v>
      </c>
      <c r="G655">
        <v>-76.98380575</v>
      </c>
      <c r="H655" s="25">
        <v>1018.4</v>
      </c>
      <c r="I655">
        <f t="shared" si="63"/>
        <v>982.0699999999999</v>
      </c>
      <c r="J655">
        <f t="shared" si="64"/>
        <v>259.5456185749637</v>
      </c>
      <c r="K655">
        <f t="shared" si="65"/>
        <v>471.44561857496376</v>
      </c>
      <c r="L655">
        <f t="shared" si="62"/>
        <v>462.8996185749637</v>
      </c>
      <c r="M655">
        <f t="shared" si="66"/>
        <v>467.17261857496374</v>
      </c>
      <c r="N655" s="25">
        <v>0.8</v>
      </c>
      <c r="O655" s="25">
        <v>64</v>
      </c>
      <c r="P655">
        <v>25.6</v>
      </c>
      <c r="Q655">
        <f t="shared" si="67"/>
        <v>27.6</v>
      </c>
      <c r="S655">
        <v>3.02E-05</v>
      </c>
      <c r="T655">
        <v>1.88E-05</v>
      </c>
      <c r="U655">
        <v>1.15E-05</v>
      </c>
      <c r="V655">
        <v>-8.66E-08</v>
      </c>
      <c r="W655">
        <v>-9.29E-08</v>
      </c>
      <c r="X655">
        <v>-7.02E-07</v>
      </c>
      <c r="Y655" s="28">
        <v>961.1</v>
      </c>
      <c r="Z655" s="28">
        <v>293.6</v>
      </c>
      <c r="AA655" s="28">
        <v>286.4</v>
      </c>
      <c r="AB655" s="28">
        <v>16.5</v>
      </c>
      <c r="AC655">
        <v>22489</v>
      </c>
      <c r="AD655">
        <v>9764</v>
      </c>
      <c r="AE655">
        <v>696</v>
      </c>
      <c r="AF655">
        <v>325</v>
      </c>
      <c r="AG655">
        <v>97</v>
      </c>
      <c r="AH655">
        <v>35</v>
      </c>
      <c r="AI655">
        <v>85</v>
      </c>
      <c r="AJ655" s="25"/>
      <c r="AK655" s="25"/>
      <c r="AL655" s="25"/>
      <c r="AM655" s="25"/>
      <c r="AN655" s="25"/>
      <c r="AO655" s="25"/>
      <c r="AP655">
        <v>0.69</v>
      </c>
      <c r="AS655">
        <v>0.361</v>
      </c>
      <c r="AW655">
        <v>5.041</v>
      </c>
    </row>
    <row r="656" spans="1:49" ht="12.75">
      <c r="A656" s="21">
        <v>37687</v>
      </c>
      <c r="B656" s="22">
        <v>66</v>
      </c>
      <c r="C656" s="23">
        <v>0.890740752</v>
      </c>
      <c r="D656" s="3">
        <v>0.890740752</v>
      </c>
      <c r="E656" s="24">
        <v>0</v>
      </c>
      <c r="F656">
        <v>39.18017577</v>
      </c>
      <c r="G656">
        <v>-76.97677602</v>
      </c>
      <c r="H656" s="25">
        <v>1019.2</v>
      </c>
      <c r="I656">
        <f t="shared" si="63"/>
        <v>982.87</v>
      </c>
      <c r="J656">
        <f t="shared" si="64"/>
        <v>252.78392461518933</v>
      </c>
      <c r="K656">
        <f t="shared" si="65"/>
        <v>464.6839246151893</v>
      </c>
      <c r="L656">
        <f t="shared" si="62"/>
        <v>456.1379246151894</v>
      </c>
      <c r="M656">
        <f t="shared" si="66"/>
        <v>460.41092461518934</v>
      </c>
      <c r="N656" s="25">
        <v>0.9</v>
      </c>
      <c r="O656" s="25">
        <v>64.1</v>
      </c>
      <c r="P656">
        <v>27.2</v>
      </c>
      <c r="Q656">
        <f t="shared" si="67"/>
        <v>26.4</v>
      </c>
      <c r="AC656" s="28"/>
      <c r="AD656">
        <v>9577</v>
      </c>
      <c r="AE656">
        <v>728</v>
      </c>
      <c r="AF656">
        <v>322</v>
      </c>
      <c r="AG656">
        <v>83</v>
      </c>
      <c r="AH656">
        <v>35</v>
      </c>
      <c r="AI656">
        <v>85</v>
      </c>
      <c r="AJ656" s="25"/>
      <c r="AK656" s="25"/>
      <c r="AL656" s="25"/>
      <c r="AM656" s="25"/>
      <c r="AN656" s="25"/>
      <c r="AO656" s="25"/>
      <c r="AP656">
        <v>0.73</v>
      </c>
      <c r="AS656">
        <v>0.352</v>
      </c>
      <c r="AW656">
        <v>5.041</v>
      </c>
    </row>
    <row r="657" spans="1:49" ht="12.75">
      <c r="A657" s="21">
        <v>37687</v>
      </c>
      <c r="B657" s="22">
        <v>66</v>
      </c>
      <c r="C657" s="23">
        <v>0.890856504</v>
      </c>
      <c r="D657" s="3">
        <v>0.890856504</v>
      </c>
      <c r="E657" s="24">
        <v>0</v>
      </c>
      <c r="F657">
        <v>39.17738208</v>
      </c>
      <c r="G657">
        <v>-76.96974655</v>
      </c>
      <c r="H657" s="25">
        <v>1020.7</v>
      </c>
      <c r="I657">
        <f t="shared" si="63"/>
        <v>984.37</v>
      </c>
      <c r="J657">
        <f t="shared" si="64"/>
        <v>240.1205693845939</v>
      </c>
      <c r="K657">
        <f t="shared" si="65"/>
        <v>452.0205693845939</v>
      </c>
      <c r="L657">
        <f t="shared" si="62"/>
        <v>443.4745693845939</v>
      </c>
      <c r="M657">
        <f t="shared" si="66"/>
        <v>447.74756938459393</v>
      </c>
      <c r="N657" s="25">
        <v>0.9</v>
      </c>
      <c r="O657" s="25">
        <v>64</v>
      </c>
      <c r="P657">
        <v>20.2</v>
      </c>
      <c r="Q657">
        <f t="shared" si="67"/>
        <v>23.7</v>
      </c>
      <c r="AC657" s="28"/>
      <c r="AD657">
        <v>9510</v>
      </c>
      <c r="AE657">
        <v>736</v>
      </c>
      <c r="AF657">
        <v>313</v>
      </c>
      <c r="AG657">
        <v>109</v>
      </c>
      <c r="AH657">
        <v>45</v>
      </c>
      <c r="AI657">
        <v>83</v>
      </c>
      <c r="AJ657" s="25"/>
      <c r="AK657" s="25"/>
      <c r="AL657" s="25"/>
      <c r="AM657" s="25"/>
      <c r="AN657" s="25"/>
      <c r="AO657" s="25"/>
      <c r="AP657">
        <v>0.769</v>
      </c>
      <c r="AS657">
        <v>0.362</v>
      </c>
      <c r="AW657">
        <v>5.041</v>
      </c>
    </row>
    <row r="658" spans="1:49" ht="12.75">
      <c r="A658" s="21">
        <v>37687</v>
      </c>
      <c r="B658" s="22">
        <v>66</v>
      </c>
      <c r="C658" s="23">
        <v>0.890972197</v>
      </c>
      <c r="D658" s="3">
        <v>0.890972197</v>
      </c>
      <c r="E658" s="24">
        <v>0</v>
      </c>
      <c r="F658">
        <v>39.17449818</v>
      </c>
      <c r="G658">
        <v>-76.96279166</v>
      </c>
      <c r="H658" s="25">
        <v>1021.5</v>
      </c>
      <c r="I658">
        <f t="shared" si="63"/>
        <v>985.17</v>
      </c>
      <c r="J658">
        <f t="shared" si="64"/>
        <v>233.37466784114062</v>
      </c>
      <c r="K658">
        <f t="shared" si="65"/>
        <v>445.2746678411406</v>
      </c>
      <c r="L658">
        <f t="shared" si="62"/>
        <v>436.72866784114063</v>
      </c>
      <c r="M658">
        <f t="shared" si="66"/>
        <v>441.0016678411406</v>
      </c>
      <c r="N658" s="25">
        <v>0.9</v>
      </c>
      <c r="O658" s="25">
        <v>63.8</v>
      </c>
      <c r="P658">
        <v>22.2</v>
      </c>
      <c r="Q658">
        <f t="shared" si="67"/>
        <v>21.2</v>
      </c>
      <c r="S658">
        <v>2.76E-05</v>
      </c>
      <c r="T658">
        <v>1.89E-05</v>
      </c>
      <c r="U658">
        <v>1.11E-05</v>
      </c>
      <c r="V658">
        <v>-8.38E-08</v>
      </c>
      <c r="W658">
        <v>-8.83E-08</v>
      </c>
      <c r="X658">
        <v>-8.24E-07</v>
      </c>
      <c r="Y658" s="28">
        <v>962.8</v>
      </c>
      <c r="Z658" s="28">
        <v>293.6</v>
      </c>
      <c r="AA658" s="28">
        <v>286.4</v>
      </c>
      <c r="AB658" s="28">
        <v>16.5</v>
      </c>
      <c r="AC658" s="28"/>
      <c r="AD658">
        <v>9685</v>
      </c>
      <c r="AE658">
        <v>726</v>
      </c>
      <c r="AF658">
        <v>343</v>
      </c>
      <c r="AG658">
        <v>106</v>
      </c>
      <c r="AH658">
        <v>32</v>
      </c>
      <c r="AI658">
        <v>91</v>
      </c>
      <c r="AJ658" s="25"/>
      <c r="AK658" s="25"/>
      <c r="AL658" s="25"/>
      <c r="AM658" s="25"/>
      <c r="AN658" s="25"/>
      <c r="AO658" s="25"/>
      <c r="AP658">
        <v>0.681</v>
      </c>
      <c r="AS658">
        <v>0.381</v>
      </c>
      <c r="AW658">
        <v>5.041</v>
      </c>
    </row>
    <row r="659" spans="1:49" ht="12.75">
      <c r="A659" s="21">
        <v>37687</v>
      </c>
      <c r="B659" s="22">
        <v>66</v>
      </c>
      <c r="C659" s="23">
        <v>0.891087949</v>
      </c>
      <c r="D659" s="3">
        <v>0.891087949</v>
      </c>
      <c r="E659" s="24">
        <v>0</v>
      </c>
      <c r="F659">
        <v>39.17141402</v>
      </c>
      <c r="G659">
        <v>-76.95562154</v>
      </c>
      <c r="H659" s="25">
        <v>1021.5</v>
      </c>
      <c r="I659">
        <f t="shared" si="63"/>
        <v>985.17</v>
      </c>
      <c r="J659">
        <f t="shared" si="64"/>
        <v>233.37466784114062</v>
      </c>
      <c r="K659">
        <f t="shared" si="65"/>
        <v>445.2746678411406</v>
      </c>
      <c r="L659">
        <f t="shared" si="62"/>
        <v>436.72866784114063</v>
      </c>
      <c r="M659">
        <f t="shared" si="66"/>
        <v>441.0016678411406</v>
      </c>
      <c r="N659" s="25">
        <v>0.8</v>
      </c>
      <c r="O659" s="25">
        <v>63.8</v>
      </c>
      <c r="P659">
        <v>19.7</v>
      </c>
      <c r="Q659">
        <f t="shared" si="67"/>
        <v>20.95</v>
      </c>
      <c r="AC659" s="28"/>
      <c r="AD659">
        <v>9799</v>
      </c>
      <c r="AE659">
        <v>706</v>
      </c>
      <c r="AF659">
        <v>335</v>
      </c>
      <c r="AG659">
        <v>96</v>
      </c>
      <c r="AH659">
        <v>33</v>
      </c>
      <c r="AI659">
        <v>101</v>
      </c>
      <c r="AJ659" s="25"/>
      <c r="AK659" s="25"/>
      <c r="AL659" s="25"/>
      <c r="AM659" s="25"/>
      <c r="AN659" s="25"/>
      <c r="AO659" s="25"/>
      <c r="AP659">
        <v>0.739</v>
      </c>
      <c r="AS659">
        <v>0.381</v>
      </c>
      <c r="AW659">
        <v>5.041</v>
      </c>
    </row>
    <row r="660" spans="1:49" ht="12.75">
      <c r="A660" s="21">
        <v>37687</v>
      </c>
      <c r="B660" s="22">
        <v>66</v>
      </c>
      <c r="C660" s="23">
        <v>0.891203701</v>
      </c>
      <c r="D660" s="3">
        <v>0.891203701</v>
      </c>
      <c r="E660" s="24">
        <v>0</v>
      </c>
      <c r="F660">
        <v>39.16859386</v>
      </c>
      <c r="G660">
        <v>-76.94832899</v>
      </c>
      <c r="H660" s="25">
        <v>1021.6</v>
      </c>
      <c r="I660">
        <f t="shared" si="63"/>
        <v>985.27</v>
      </c>
      <c r="J660">
        <f t="shared" si="64"/>
        <v>232.53181534330946</v>
      </c>
      <c r="K660">
        <f t="shared" si="65"/>
        <v>444.4318153433095</v>
      </c>
      <c r="L660">
        <f t="shared" si="62"/>
        <v>435.88581534330945</v>
      </c>
      <c r="M660">
        <f t="shared" si="66"/>
        <v>440.15881534330947</v>
      </c>
      <c r="N660" s="25">
        <v>0.6</v>
      </c>
      <c r="O660" s="25">
        <v>63.9</v>
      </c>
      <c r="P660">
        <v>22.2</v>
      </c>
      <c r="Q660">
        <f t="shared" si="67"/>
        <v>20.95</v>
      </c>
      <c r="AC660" s="28"/>
      <c r="AD660">
        <v>9751</v>
      </c>
      <c r="AE660">
        <v>764</v>
      </c>
      <c r="AF660">
        <v>341</v>
      </c>
      <c r="AG660">
        <v>83</v>
      </c>
      <c r="AH660">
        <v>27</v>
      </c>
      <c r="AI660">
        <v>90</v>
      </c>
      <c r="AJ660" s="25"/>
      <c r="AK660" s="25"/>
      <c r="AL660" s="25"/>
      <c r="AM660" s="25"/>
      <c r="AN660" s="25"/>
      <c r="AO660" s="25"/>
      <c r="AP660">
        <v>0.652</v>
      </c>
      <c r="AS660">
        <v>0.382</v>
      </c>
      <c r="AW660">
        <v>5.042</v>
      </c>
    </row>
    <row r="661" spans="1:49" ht="12.75">
      <c r="A661" s="21">
        <v>37687</v>
      </c>
      <c r="B661" s="22">
        <v>66</v>
      </c>
      <c r="C661" s="23">
        <v>0.891319454</v>
      </c>
      <c r="D661" s="3">
        <v>0.891319454</v>
      </c>
      <c r="E661" s="24">
        <v>0</v>
      </c>
      <c r="F661">
        <v>39.16579586</v>
      </c>
      <c r="G661">
        <v>-76.94122229</v>
      </c>
      <c r="H661" s="25">
        <v>1021.6</v>
      </c>
      <c r="I661">
        <f t="shared" si="63"/>
        <v>985.27</v>
      </c>
      <c r="J661">
        <f t="shared" si="64"/>
        <v>232.53181534330946</v>
      </c>
      <c r="K661">
        <f t="shared" si="65"/>
        <v>444.4318153433095</v>
      </c>
      <c r="L661">
        <f t="shared" si="62"/>
        <v>435.88581534330945</v>
      </c>
      <c r="M661">
        <f t="shared" si="66"/>
        <v>440.15881534330947</v>
      </c>
      <c r="N661" s="25">
        <v>0.4</v>
      </c>
      <c r="O661" s="25">
        <v>64.1</v>
      </c>
      <c r="P661">
        <v>17.3</v>
      </c>
      <c r="Q661">
        <f t="shared" si="67"/>
        <v>19.75</v>
      </c>
      <c r="S661">
        <v>2.86E-05</v>
      </c>
      <c r="T661">
        <v>1.92E-05</v>
      </c>
      <c r="U661">
        <v>1.13E-05</v>
      </c>
      <c r="V661">
        <v>-9.89E-08</v>
      </c>
      <c r="W661">
        <v>-1.47E-07</v>
      </c>
      <c r="X661">
        <v>-8.52E-07</v>
      </c>
      <c r="Y661" s="28">
        <v>964.6</v>
      </c>
      <c r="Z661" s="28">
        <v>293.6</v>
      </c>
      <c r="AA661" s="28">
        <v>286.4</v>
      </c>
      <c r="AB661" s="28">
        <v>16.5</v>
      </c>
      <c r="AC661">
        <v>28006</v>
      </c>
      <c r="AD661">
        <v>9997</v>
      </c>
      <c r="AE661">
        <v>729</v>
      </c>
      <c r="AF661">
        <v>341</v>
      </c>
      <c r="AG661">
        <v>107</v>
      </c>
      <c r="AH661">
        <v>36</v>
      </c>
      <c r="AI661">
        <v>89</v>
      </c>
      <c r="AJ661" s="25"/>
      <c r="AK661" s="25"/>
      <c r="AL661" s="25"/>
      <c r="AM661" s="25"/>
      <c r="AN661" s="25"/>
      <c r="AO661" s="25"/>
      <c r="AP661">
        <v>0.651</v>
      </c>
      <c r="AS661">
        <v>0.401</v>
      </c>
      <c r="AW661">
        <v>5.041</v>
      </c>
    </row>
    <row r="662" spans="1:49" ht="12.75">
      <c r="A662" s="21">
        <v>37687</v>
      </c>
      <c r="B662" s="22">
        <v>66</v>
      </c>
      <c r="C662" s="23">
        <v>0.891435206</v>
      </c>
      <c r="D662" s="3">
        <v>0.891435206</v>
      </c>
      <c r="E662" s="24">
        <v>0</v>
      </c>
      <c r="F662">
        <v>39.16289083</v>
      </c>
      <c r="G662">
        <v>-76.93417892</v>
      </c>
      <c r="H662" s="25">
        <v>1020.3</v>
      </c>
      <c r="I662">
        <f t="shared" si="63"/>
        <v>983.9699999999999</v>
      </c>
      <c r="J662">
        <f t="shared" si="64"/>
        <v>243.49557633921037</v>
      </c>
      <c r="K662">
        <f t="shared" si="65"/>
        <v>455.3955763392104</v>
      </c>
      <c r="L662">
        <f t="shared" si="62"/>
        <v>446.8495763392104</v>
      </c>
      <c r="M662">
        <f t="shared" si="66"/>
        <v>451.12257633921035</v>
      </c>
      <c r="N662" s="25">
        <v>0.2</v>
      </c>
      <c r="O662" s="25">
        <v>64.4</v>
      </c>
      <c r="P662">
        <v>8.9</v>
      </c>
      <c r="Q662">
        <f t="shared" si="67"/>
        <v>13.100000000000001</v>
      </c>
      <c r="AC662" s="28"/>
      <c r="AD662">
        <v>10073</v>
      </c>
      <c r="AE662">
        <v>855</v>
      </c>
      <c r="AF662">
        <v>356</v>
      </c>
      <c r="AG662">
        <v>116</v>
      </c>
      <c r="AH662">
        <v>35</v>
      </c>
      <c r="AI662">
        <v>109</v>
      </c>
      <c r="AJ662" s="25"/>
      <c r="AK662" s="25"/>
      <c r="AL662" s="25"/>
      <c r="AM662" s="25"/>
      <c r="AN662" s="25"/>
      <c r="AO662" s="25"/>
      <c r="AP662">
        <v>0.72</v>
      </c>
      <c r="AS662">
        <v>0.401</v>
      </c>
      <c r="AW662">
        <v>5.042</v>
      </c>
    </row>
    <row r="663" spans="1:49" ht="12.75">
      <c r="A663" s="21">
        <v>37687</v>
      </c>
      <c r="B663" s="22">
        <v>66</v>
      </c>
      <c r="C663" s="23">
        <v>0.891550899</v>
      </c>
      <c r="D663" s="3">
        <v>0.891550899</v>
      </c>
      <c r="E663" s="24">
        <v>0</v>
      </c>
      <c r="F663">
        <v>39.15982587</v>
      </c>
      <c r="G663">
        <v>-76.92744472</v>
      </c>
      <c r="H663" s="25">
        <v>1019.5</v>
      </c>
      <c r="I663">
        <f t="shared" si="63"/>
        <v>983.17</v>
      </c>
      <c r="J663">
        <f t="shared" si="64"/>
        <v>250.2497081893452</v>
      </c>
      <c r="K663">
        <f t="shared" si="65"/>
        <v>462.14970818934523</v>
      </c>
      <c r="L663">
        <f t="shared" si="62"/>
        <v>453.6037081893452</v>
      </c>
      <c r="M663">
        <f t="shared" si="66"/>
        <v>457.8767081893452</v>
      </c>
      <c r="N663" s="25">
        <v>0.2</v>
      </c>
      <c r="O663" s="25">
        <v>64.6</v>
      </c>
      <c r="P663">
        <v>18.8</v>
      </c>
      <c r="Q663">
        <f t="shared" si="67"/>
        <v>13.850000000000001</v>
      </c>
      <c r="AC663" s="28"/>
      <c r="AD663">
        <v>9696</v>
      </c>
      <c r="AE663">
        <v>757</v>
      </c>
      <c r="AF663">
        <v>355</v>
      </c>
      <c r="AG663">
        <v>107</v>
      </c>
      <c r="AH663">
        <v>30</v>
      </c>
      <c r="AI663">
        <v>86</v>
      </c>
      <c r="AJ663" s="25"/>
      <c r="AK663" s="25"/>
      <c r="AL663" s="25"/>
      <c r="AM663" s="25"/>
      <c r="AN663" s="25"/>
      <c r="AO663" s="25"/>
      <c r="AP663">
        <v>0.709</v>
      </c>
      <c r="AS663">
        <v>0.391</v>
      </c>
      <c r="AW663">
        <v>5.042</v>
      </c>
    </row>
    <row r="664" spans="1:49" ht="12.75">
      <c r="A664" s="21">
        <v>37687</v>
      </c>
      <c r="B664" s="22">
        <v>66</v>
      </c>
      <c r="C664" s="23">
        <v>0.891666651</v>
      </c>
      <c r="D664" s="3">
        <v>0.891666651</v>
      </c>
      <c r="E664" s="24">
        <v>0</v>
      </c>
      <c r="F664">
        <v>39.15650524</v>
      </c>
      <c r="G664">
        <v>-76.92106554</v>
      </c>
      <c r="H664" s="25">
        <v>1019.1</v>
      </c>
      <c r="I664">
        <f t="shared" si="63"/>
        <v>982.77</v>
      </c>
      <c r="J664">
        <f t="shared" si="64"/>
        <v>253.62883531899786</v>
      </c>
      <c r="K664">
        <f t="shared" si="65"/>
        <v>465.52883531899784</v>
      </c>
      <c r="L664">
        <f t="shared" si="62"/>
        <v>456.9828353189979</v>
      </c>
      <c r="M664">
        <f t="shared" si="66"/>
        <v>461.25583531899787</v>
      </c>
      <c r="N664" s="25">
        <v>0.1</v>
      </c>
      <c r="O664" s="25">
        <v>64.9</v>
      </c>
      <c r="P664">
        <v>29.7</v>
      </c>
      <c r="Q664">
        <f t="shared" si="67"/>
        <v>24.25</v>
      </c>
      <c r="S664">
        <v>3.04E-05</v>
      </c>
      <c r="T664">
        <v>1.89E-05</v>
      </c>
      <c r="U664">
        <v>1.17E-05</v>
      </c>
      <c r="V664">
        <v>-4.98E-08</v>
      </c>
      <c r="W664">
        <v>-1.85E-07</v>
      </c>
      <c r="X664">
        <v>-8.23E-07</v>
      </c>
      <c r="Y664" s="28">
        <v>962.5</v>
      </c>
      <c r="Z664" s="28">
        <v>293.6</v>
      </c>
      <c r="AA664" s="28">
        <v>286.4</v>
      </c>
      <c r="AB664" s="28">
        <v>16.5</v>
      </c>
      <c r="AC664" s="28"/>
      <c r="AD664">
        <v>9958</v>
      </c>
      <c r="AE664">
        <v>795</v>
      </c>
      <c r="AF664">
        <v>376</v>
      </c>
      <c r="AG664">
        <v>123</v>
      </c>
      <c r="AH664">
        <v>34</v>
      </c>
      <c r="AI664">
        <v>145</v>
      </c>
      <c r="AJ664" s="25"/>
      <c r="AK664" s="25"/>
      <c r="AL664" s="25"/>
      <c r="AM664" s="25"/>
      <c r="AN664" s="25"/>
      <c r="AO664" s="25"/>
      <c r="AP664">
        <v>0.662</v>
      </c>
      <c r="AS664">
        <v>0.382</v>
      </c>
      <c r="AW664">
        <v>5.041</v>
      </c>
    </row>
    <row r="665" spans="1:49" ht="12.75">
      <c r="A665" s="21">
        <v>37687</v>
      </c>
      <c r="B665" s="22">
        <v>66</v>
      </c>
      <c r="C665" s="23">
        <v>0.891782403</v>
      </c>
      <c r="D665" s="3">
        <v>0.891782403</v>
      </c>
      <c r="E665" s="24">
        <v>0</v>
      </c>
      <c r="F665">
        <v>39.15293384</v>
      </c>
      <c r="G665">
        <v>-76.91507124</v>
      </c>
      <c r="H665" s="25">
        <v>1019.3</v>
      </c>
      <c r="I665">
        <f t="shared" si="63"/>
        <v>982.9699999999999</v>
      </c>
      <c r="J665">
        <f t="shared" si="64"/>
        <v>251.93909987063734</v>
      </c>
      <c r="K665">
        <f t="shared" si="65"/>
        <v>463.83909987063737</v>
      </c>
      <c r="L665">
        <f t="shared" si="62"/>
        <v>455.2930998706373</v>
      </c>
      <c r="M665">
        <f t="shared" si="66"/>
        <v>459.56609987063734</v>
      </c>
      <c r="N665" s="25">
        <v>0.1</v>
      </c>
      <c r="O665" s="25">
        <v>65</v>
      </c>
      <c r="P665">
        <v>14.7</v>
      </c>
      <c r="Q665">
        <f t="shared" si="67"/>
        <v>22.2</v>
      </c>
      <c r="S665">
        <v>3.04E-05</v>
      </c>
      <c r="T665">
        <v>1.89E-05</v>
      </c>
      <c r="U665">
        <v>1.17E-05</v>
      </c>
      <c r="V665">
        <v>-4.98E-08</v>
      </c>
      <c r="W665">
        <v>-1.85E-07</v>
      </c>
      <c r="X665">
        <v>-8.23E-07</v>
      </c>
      <c r="Y665" s="28">
        <v>962.5</v>
      </c>
      <c r="Z665" s="28">
        <v>293.6</v>
      </c>
      <c r="AA665" s="28">
        <v>286.4</v>
      </c>
      <c r="AB665" s="28">
        <v>16.5</v>
      </c>
      <c r="AC665" s="28"/>
      <c r="AD665">
        <v>9981</v>
      </c>
      <c r="AE665">
        <v>758</v>
      </c>
      <c r="AF665">
        <v>345</v>
      </c>
      <c r="AG665">
        <v>109</v>
      </c>
      <c r="AH665">
        <v>55</v>
      </c>
      <c r="AI665">
        <v>133</v>
      </c>
      <c r="AJ665" s="25"/>
      <c r="AK665" s="25"/>
      <c r="AL665" s="25"/>
      <c r="AM665" s="25"/>
      <c r="AN665" s="25"/>
      <c r="AO665" s="25"/>
      <c r="AP665">
        <v>0.611</v>
      </c>
      <c r="AS665">
        <v>0.411</v>
      </c>
      <c r="AW665">
        <v>5.042</v>
      </c>
    </row>
    <row r="666" spans="1:49" ht="12.75">
      <c r="A666" s="21">
        <v>37687</v>
      </c>
      <c r="B666" s="22">
        <v>66</v>
      </c>
      <c r="C666" s="23">
        <v>0.891898155</v>
      </c>
      <c r="D666" s="3">
        <v>0.891898155</v>
      </c>
      <c r="E666" s="24">
        <v>0</v>
      </c>
      <c r="F666">
        <v>39.14916325</v>
      </c>
      <c r="G666">
        <v>-76.90921597</v>
      </c>
      <c r="H666" s="25">
        <v>1019.1</v>
      </c>
      <c r="I666">
        <f t="shared" si="63"/>
        <v>982.77</v>
      </c>
      <c r="J666">
        <f t="shared" si="64"/>
        <v>253.62883531899786</v>
      </c>
      <c r="K666">
        <f t="shared" si="65"/>
        <v>465.52883531899784</v>
      </c>
      <c r="L666">
        <f t="shared" si="62"/>
        <v>456.9828353189979</v>
      </c>
      <c r="M666">
        <f t="shared" si="66"/>
        <v>461.25583531899787</v>
      </c>
      <c r="N666" s="25">
        <v>0</v>
      </c>
      <c r="O666" s="25">
        <v>65.1</v>
      </c>
      <c r="P666">
        <v>25.1</v>
      </c>
      <c r="Q666">
        <f t="shared" si="67"/>
        <v>19.9</v>
      </c>
      <c r="AC666" s="28"/>
      <c r="AD666">
        <v>9612</v>
      </c>
      <c r="AE666">
        <v>781</v>
      </c>
      <c r="AF666">
        <v>347</v>
      </c>
      <c r="AG666">
        <v>94</v>
      </c>
      <c r="AH666">
        <v>37</v>
      </c>
      <c r="AI666">
        <v>90</v>
      </c>
      <c r="AJ666" s="25"/>
      <c r="AK666" s="25"/>
      <c r="AL666" s="25"/>
      <c r="AM666" s="25"/>
      <c r="AN666" s="25"/>
      <c r="AO666" s="25"/>
      <c r="AP666">
        <v>0.749</v>
      </c>
      <c r="AS666">
        <v>0.391</v>
      </c>
      <c r="AW666">
        <v>5.042</v>
      </c>
    </row>
    <row r="667" spans="1:49" ht="12.75">
      <c r="A667" s="21">
        <v>37687</v>
      </c>
      <c r="B667" s="22">
        <v>66</v>
      </c>
      <c r="C667" s="23">
        <v>0.892013907</v>
      </c>
      <c r="D667" s="3">
        <v>0.892013907</v>
      </c>
      <c r="E667" s="24">
        <v>0</v>
      </c>
      <c r="F667">
        <v>39.14549921</v>
      </c>
      <c r="G667">
        <v>-76.90322928</v>
      </c>
      <c r="H667" s="25">
        <v>1019.7</v>
      </c>
      <c r="I667">
        <f t="shared" si="63"/>
        <v>983.37</v>
      </c>
      <c r="J667">
        <f t="shared" si="64"/>
        <v>248.56066013527317</v>
      </c>
      <c r="K667">
        <f t="shared" si="65"/>
        <v>460.4606601352732</v>
      </c>
      <c r="L667">
        <f t="shared" si="62"/>
        <v>451.91466013527315</v>
      </c>
      <c r="M667">
        <f t="shared" si="66"/>
        <v>456.1876601352732</v>
      </c>
      <c r="N667" s="25">
        <v>0</v>
      </c>
      <c r="O667" s="25">
        <v>65.3</v>
      </c>
      <c r="P667">
        <v>22.8</v>
      </c>
      <c r="Q667">
        <f t="shared" si="67"/>
        <v>23.950000000000003</v>
      </c>
      <c r="AC667">
        <v>28391</v>
      </c>
      <c r="AD667">
        <v>9502</v>
      </c>
      <c r="AE667">
        <v>760</v>
      </c>
      <c r="AF667">
        <v>341</v>
      </c>
      <c r="AG667">
        <v>103</v>
      </c>
      <c r="AH667">
        <v>44</v>
      </c>
      <c r="AI667">
        <v>111</v>
      </c>
      <c r="AJ667" s="25"/>
      <c r="AK667" s="25"/>
      <c r="AL667" s="25"/>
      <c r="AM667" s="25"/>
      <c r="AN667" s="25"/>
      <c r="AO667" s="25"/>
      <c r="AP667">
        <v>0.671</v>
      </c>
      <c r="AS667">
        <v>0.383</v>
      </c>
      <c r="AW667">
        <v>5.041</v>
      </c>
    </row>
    <row r="668" spans="1:49" ht="12.75">
      <c r="A668" s="21">
        <v>37687</v>
      </c>
      <c r="B668" s="22">
        <v>66</v>
      </c>
      <c r="C668" s="23">
        <v>0.8921296</v>
      </c>
      <c r="D668" s="3">
        <v>0.8921296</v>
      </c>
      <c r="E668" s="24">
        <v>0</v>
      </c>
      <c r="F668">
        <v>39.14198219</v>
      </c>
      <c r="G668">
        <v>-76.89694329</v>
      </c>
      <c r="H668" s="25">
        <v>1018.7</v>
      </c>
      <c r="I668">
        <f t="shared" si="63"/>
        <v>982.37</v>
      </c>
      <c r="J668">
        <f t="shared" si="64"/>
        <v>257.0093380767387</v>
      </c>
      <c r="K668">
        <f t="shared" si="65"/>
        <v>468.90933807673866</v>
      </c>
      <c r="L668">
        <f t="shared" si="62"/>
        <v>460.3633380767387</v>
      </c>
      <c r="M668">
        <f t="shared" si="66"/>
        <v>464.6363380767387</v>
      </c>
      <c r="N668" s="25">
        <v>-0.1</v>
      </c>
      <c r="O668" s="25">
        <v>65.5</v>
      </c>
      <c r="P668">
        <v>27.8</v>
      </c>
      <c r="Q668">
        <f t="shared" si="67"/>
        <v>25.3</v>
      </c>
      <c r="S668">
        <v>3E-05</v>
      </c>
      <c r="T668">
        <v>1.9E-05</v>
      </c>
      <c r="U668">
        <v>1.14E-05</v>
      </c>
      <c r="V668">
        <v>-5.58E-08</v>
      </c>
      <c r="W668">
        <v>-6.63E-08</v>
      </c>
      <c r="X668">
        <v>-7.25E-07</v>
      </c>
      <c r="Y668" s="28">
        <v>962.3</v>
      </c>
      <c r="Z668" s="28">
        <v>293.6</v>
      </c>
      <c r="AA668" s="28">
        <v>286.5</v>
      </c>
      <c r="AB668" s="28">
        <v>16.5</v>
      </c>
      <c r="AC668" s="28"/>
      <c r="AD668">
        <v>9414</v>
      </c>
      <c r="AE668">
        <v>724</v>
      </c>
      <c r="AF668">
        <v>334</v>
      </c>
      <c r="AG668">
        <v>96</v>
      </c>
      <c r="AH668">
        <v>41</v>
      </c>
      <c r="AI668">
        <v>100</v>
      </c>
      <c r="AJ668" s="25"/>
      <c r="AK668" s="25"/>
      <c r="AL668" s="25"/>
      <c r="AM668" s="25"/>
      <c r="AN668" s="25"/>
      <c r="AO668" s="25"/>
      <c r="AP668">
        <v>0.661</v>
      </c>
      <c r="AS668">
        <v>0.392</v>
      </c>
      <c r="AW668">
        <v>5.041</v>
      </c>
    </row>
    <row r="669" spans="1:49" ht="12.75">
      <c r="A669" s="21">
        <v>37687</v>
      </c>
      <c r="B669" s="22">
        <v>66</v>
      </c>
      <c r="C669" s="23">
        <v>0.892245352</v>
      </c>
      <c r="D669" s="3">
        <v>0.892245352</v>
      </c>
      <c r="E669" s="24">
        <v>0</v>
      </c>
      <c r="F669">
        <v>39.1387705</v>
      </c>
      <c r="G669">
        <v>-76.89048141</v>
      </c>
      <c r="H669" s="25">
        <v>1018.5</v>
      </c>
      <c r="I669">
        <f t="shared" si="63"/>
        <v>982.17</v>
      </c>
      <c r="J669">
        <f t="shared" si="64"/>
        <v>258.7001056662383</v>
      </c>
      <c r="K669">
        <f t="shared" si="65"/>
        <v>470.6001056662383</v>
      </c>
      <c r="L669">
        <f t="shared" si="62"/>
        <v>462.05410566623834</v>
      </c>
      <c r="M669">
        <f t="shared" si="66"/>
        <v>466.3271056662383</v>
      </c>
      <c r="N669" s="25">
        <v>0</v>
      </c>
      <c r="O669" s="25">
        <v>65.5</v>
      </c>
      <c r="P669">
        <v>22.7</v>
      </c>
      <c r="Q669">
        <f t="shared" si="67"/>
        <v>25.25</v>
      </c>
      <c r="AC669" s="28"/>
      <c r="AD669">
        <v>9492</v>
      </c>
      <c r="AE669">
        <v>722</v>
      </c>
      <c r="AF669">
        <v>355</v>
      </c>
      <c r="AG669">
        <v>99</v>
      </c>
      <c r="AH669">
        <v>47</v>
      </c>
      <c r="AI669">
        <v>102</v>
      </c>
      <c r="AJ669" s="25"/>
      <c r="AK669" s="25"/>
      <c r="AL669" s="25"/>
      <c r="AM669" s="25"/>
      <c r="AN669" s="25"/>
      <c r="AO669" s="25"/>
      <c r="AP669">
        <v>0.682</v>
      </c>
      <c r="AS669">
        <v>0.382</v>
      </c>
      <c r="AW669">
        <v>5.041</v>
      </c>
    </row>
    <row r="670" spans="1:49" ht="12.75">
      <c r="A670" s="21">
        <v>37687</v>
      </c>
      <c r="B670" s="22">
        <v>66</v>
      </c>
      <c r="C670" s="23">
        <v>0.892361104</v>
      </c>
      <c r="D670" s="3">
        <v>0.892361104</v>
      </c>
      <c r="E670" s="24">
        <v>0</v>
      </c>
      <c r="F670">
        <v>39.13563874</v>
      </c>
      <c r="G670">
        <v>-76.88388374</v>
      </c>
      <c r="H670" s="25">
        <v>1019.1</v>
      </c>
      <c r="I670">
        <f t="shared" si="63"/>
        <v>982.77</v>
      </c>
      <c r="J670">
        <f t="shared" si="64"/>
        <v>253.62883531899786</v>
      </c>
      <c r="K670">
        <f t="shared" si="65"/>
        <v>465.52883531899784</v>
      </c>
      <c r="L670">
        <f t="shared" si="62"/>
        <v>456.9828353189979</v>
      </c>
      <c r="M670">
        <f t="shared" si="66"/>
        <v>461.25583531899787</v>
      </c>
      <c r="N670" s="25">
        <v>0</v>
      </c>
      <c r="O670" s="25">
        <v>65.3</v>
      </c>
      <c r="P670">
        <v>22.9</v>
      </c>
      <c r="Q670">
        <f t="shared" si="67"/>
        <v>22.799999999999997</v>
      </c>
      <c r="AC670" s="28"/>
      <c r="AD670">
        <v>9519</v>
      </c>
      <c r="AE670">
        <v>797</v>
      </c>
      <c r="AF670">
        <v>353</v>
      </c>
      <c r="AG670">
        <v>117</v>
      </c>
      <c r="AH670">
        <v>40</v>
      </c>
      <c r="AI670">
        <v>101</v>
      </c>
      <c r="AJ670" s="25"/>
      <c r="AK670" s="25"/>
      <c r="AL670" s="25"/>
      <c r="AM670" s="25"/>
      <c r="AN670" s="25"/>
      <c r="AO670" s="25"/>
      <c r="AP670">
        <v>0.721</v>
      </c>
      <c r="AS670">
        <v>0.392</v>
      </c>
      <c r="AW670">
        <v>5.041</v>
      </c>
    </row>
    <row r="671" spans="1:49" ht="12.75">
      <c r="A671" s="21">
        <v>37687</v>
      </c>
      <c r="B671" s="22">
        <v>66</v>
      </c>
      <c r="C671" s="23">
        <v>0.892476857</v>
      </c>
      <c r="D671" s="3">
        <v>0.892476857</v>
      </c>
      <c r="E671" s="24">
        <v>0</v>
      </c>
      <c r="F671">
        <v>39.13241642</v>
      </c>
      <c r="G671">
        <v>-76.8773144</v>
      </c>
      <c r="H671" s="25">
        <v>1019.7</v>
      </c>
      <c r="I671">
        <f t="shared" si="63"/>
        <v>983.37</v>
      </c>
      <c r="J671">
        <f t="shared" si="64"/>
        <v>248.56066013527317</v>
      </c>
      <c r="K671">
        <f t="shared" si="65"/>
        <v>460.4606601352732</v>
      </c>
      <c r="L671">
        <f t="shared" si="62"/>
        <v>451.91466013527315</v>
      </c>
      <c r="M671">
        <f t="shared" si="66"/>
        <v>456.1876601352732</v>
      </c>
      <c r="N671" s="25">
        <v>-0.1</v>
      </c>
      <c r="O671" s="25">
        <v>65.3</v>
      </c>
      <c r="P671">
        <v>17.8</v>
      </c>
      <c r="Q671">
        <f t="shared" si="67"/>
        <v>20.35</v>
      </c>
      <c r="S671">
        <v>3.06E-05</v>
      </c>
      <c r="T671">
        <v>1.9E-05</v>
      </c>
      <c r="U671">
        <v>1.16E-05</v>
      </c>
      <c r="V671">
        <v>5.07E-09</v>
      </c>
      <c r="W671">
        <v>-6.69E-08</v>
      </c>
      <c r="X671">
        <v>-9.11E-07</v>
      </c>
      <c r="Y671" s="28">
        <v>961.8</v>
      </c>
      <c r="Z671" s="28">
        <v>293.6</v>
      </c>
      <c r="AA671" s="28">
        <v>286.5</v>
      </c>
      <c r="AB671" s="28">
        <v>16.5</v>
      </c>
      <c r="AC671" s="28"/>
      <c r="AD671">
        <v>9416</v>
      </c>
      <c r="AE671">
        <v>734</v>
      </c>
      <c r="AF671">
        <v>385</v>
      </c>
      <c r="AG671">
        <v>97</v>
      </c>
      <c r="AH671">
        <v>41</v>
      </c>
      <c r="AI671">
        <v>90</v>
      </c>
      <c r="AJ671" s="25"/>
      <c r="AK671" s="25"/>
      <c r="AL671" s="25"/>
      <c r="AM671" s="25"/>
      <c r="AN671" s="25"/>
      <c r="AO671" s="25"/>
      <c r="AP671">
        <v>0.73</v>
      </c>
      <c r="AS671">
        <v>0.381</v>
      </c>
      <c r="AW671">
        <v>5.041</v>
      </c>
    </row>
    <row r="672" spans="1:49" ht="12.75">
      <c r="A672" s="21">
        <v>37687</v>
      </c>
      <c r="B672" s="22">
        <v>66</v>
      </c>
      <c r="C672" s="23">
        <v>0.892592609</v>
      </c>
      <c r="D672" s="3">
        <v>0.892592609</v>
      </c>
      <c r="E672" s="24">
        <v>0</v>
      </c>
      <c r="F672">
        <v>39.12913969</v>
      </c>
      <c r="G672">
        <v>-76.87076887</v>
      </c>
      <c r="H672" s="25">
        <v>1019.6</v>
      </c>
      <c r="I672">
        <f t="shared" si="63"/>
        <v>983.27</v>
      </c>
      <c r="J672">
        <f t="shared" si="64"/>
        <v>249.4051412176434</v>
      </c>
      <c r="K672">
        <f t="shared" si="65"/>
        <v>461.3051412176434</v>
      </c>
      <c r="L672">
        <f t="shared" si="62"/>
        <v>452.75914121764345</v>
      </c>
      <c r="M672">
        <f t="shared" si="66"/>
        <v>457.0321412176434</v>
      </c>
      <c r="N672" s="25">
        <v>-0.2</v>
      </c>
      <c r="O672" s="25">
        <v>65.4</v>
      </c>
      <c r="P672">
        <v>21.8</v>
      </c>
      <c r="Q672">
        <f t="shared" si="67"/>
        <v>19.8</v>
      </c>
      <c r="AC672" s="28"/>
      <c r="AD672">
        <v>9333</v>
      </c>
      <c r="AE672">
        <v>793</v>
      </c>
      <c r="AF672">
        <v>382</v>
      </c>
      <c r="AG672">
        <v>132</v>
      </c>
      <c r="AH672">
        <v>48</v>
      </c>
      <c r="AI672">
        <v>115</v>
      </c>
      <c r="AJ672" s="25"/>
      <c r="AK672" s="25"/>
      <c r="AL672" s="25"/>
      <c r="AM672" s="25"/>
      <c r="AN672" s="25"/>
      <c r="AO672" s="25"/>
      <c r="AP672">
        <v>0.701</v>
      </c>
      <c r="AS672">
        <v>0.382</v>
      </c>
      <c r="AW672">
        <v>5.041</v>
      </c>
    </row>
    <row r="673" spans="1:49" ht="12.75">
      <c r="A673" s="21">
        <v>37687</v>
      </c>
      <c r="B673" s="22">
        <v>66</v>
      </c>
      <c r="C673" s="23">
        <v>0.892708361</v>
      </c>
      <c r="D673" s="3">
        <v>0.892708361</v>
      </c>
      <c r="E673" s="24">
        <v>0</v>
      </c>
      <c r="F673">
        <v>39.12586411</v>
      </c>
      <c r="G673">
        <v>-76.86430009</v>
      </c>
      <c r="H673" s="25">
        <v>1020</v>
      </c>
      <c r="I673">
        <f t="shared" si="63"/>
        <v>983.67</v>
      </c>
      <c r="J673">
        <f t="shared" si="64"/>
        <v>246.0277320495058</v>
      </c>
      <c r="K673">
        <f t="shared" si="65"/>
        <v>457.92773204950583</v>
      </c>
      <c r="L673">
        <f t="shared" si="62"/>
        <v>449.3817320495058</v>
      </c>
      <c r="M673">
        <f t="shared" si="66"/>
        <v>453.6547320495058</v>
      </c>
      <c r="N673" s="25">
        <v>0</v>
      </c>
      <c r="O673" s="25">
        <v>65.4</v>
      </c>
      <c r="P673">
        <v>17.2</v>
      </c>
      <c r="Q673">
        <f t="shared" si="67"/>
        <v>19.5</v>
      </c>
      <c r="AC673">
        <v>28703</v>
      </c>
      <c r="AD673">
        <v>9485</v>
      </c>
      <c r="AE673">
        <v>737</v>
      </c>
      <c r="AF673">
        <v>350</v>
      </c>
      <c r="AG673">
        <v>84</v>
      </c>
      <c r="AH673">
        <v>42</v>
      </c>
      <c r="AI673">
        <v>91</v>
      </c>
      <c r="AJ673" s="25"/>
      <c r="AK673" s="25"/>
      <c r="AL673" s="25"/>
      <c r="AM673" s="25"/>
      <c r="AN673" s="25"/>
      <c r="AO673" s="25"/>
      <c r="AP673">
        <v>0.759</v>
      </c>
      <c r="AS673">
        <v>0.431</v>
      </c>
      <c r="AW673">
        <v>5.041</v>
      </c>
    </row>
    <row r="674" spans="1:49" ht="12.75">
      <c r="A674" s="21">
        <v>37687</v>
      </c>
      <c r="B674" s="22">
        <v>66</v>
      </c>
      <c r="C674" s="23">
        <v>0.892824054</v>
      </c>
      <c r="D674" s="3">
        <v>0.892824054</v>
      </c>
      <c r="E674" s="24">
        <v>0</v>
      </c>
      <c r="F674">
        <v>39.12268654</v>
      </c>
      <c r="G674">
        <v>-76.85766117</v>
      </c>
      <c r="H674" s="25">
        <v>1022.2</v>
      </c>
      <c r="I674">
        <f t="shared" si="63"/>
        <v>985.87</v>
      </c>
      <c r="J674">
        <f t="shared" si="64"/>
        <v>227.4764961096882</v>
      </c>
      <c r="K674">
        <f t="shared" si="65"/>
        <v>439.3764961096882</v>
      </c>
      <c r="L674">
        <f t="shared" si="62"/>
        <v>430.8304961096882</v>
      </c>
      <c r="M674">
        <f t="shared" si="66"/>
        <v>435.1034961096882</v>
      </c>
      <c r="N674" s="25">
        <v>0.2</v>
      </c>
      <c r="O674" s="25">
        <v>65.5</v>
      </c>
      <c r="P674">
        <v>19.7</v>
      </c>
      <c r="Q674">
        <f t="shared" si="67"/>
        <v>18.45</v>
      </c>
      <c r="S674">
        <v>3.05E-05</v>
      </c>
      <c r="T674">
        <v>1.97E-05</v>
      </c>
      <c r="U674">
        <v>1.19E-05</v>
      </c>
      <c r="V674">
        <v>-7.21E-08</v>
      </c>
      <c r="W674">
        <v>-6.23E-08</v>
      </c>
      <c r="X674">
        <v>-8.03E-07</v>
      </c>
      <c r="Y674" s="28">
        <v>963</v>
      </c>
      <c r="Z674" s="28">
        <v>293.6</v>
      </c>
      <c r="AA674" s="28">
        <v>286.5</v>
      </c>
      <c r="AB674" s="28">
        <v>16.5</v>
      </c>
      <c r="AC674" s="28"/>
      <c r="AD674">
        <v>9227</v>
      </c>
      <c r="AE674">
        <v>721</v>
      </c>
      <c r="AF674">
        <v>355</v>
      </c>
      <c r="AG674">
        <v>104</v>
      </c>
      <c r="AH674">
        <v>44</v>
      </c>
      <c r="AI674">
        <v>108</v>
      </c>
      <c r="AJ674" s="25"/>
      <c r="AK674" s="25"/>
      <c r="AL674" s="25"/>
      <c r="AM674" s="25"/>
      <c r="AN674" s="25"/>
      <c r="AO674" s="25"/>
      <c r="AP674">
        <v>0.681</v>
      </c>
      <c r="AS674">
        <v>0.411</v>
      </c>
      <c r="AW674">
        <v>5.041</v>
      </c>
    </row>
    <row r="675" spans="1:49" ht="12.75">
      <c r="A675" s="21">
        <v>37687</v>
      </c>
      <c r="B675" s="22">
        <v>66</v>
      </c>
      <c r="C675" s="23">
        <v>0.892939806</v>
      </c>
      <c r="D675" s="3">
        <v>0.892939806</v>
      </c>
      <c r="E675" s="24">
        <v>0</v>
      </c>
      <c r="F675">
        <v>39.11954614</v>
      </c>
      <c r="G675">
        <v>-76.85089851</v>
      </c>
      <c r="H675" s="25">
        <v>1020.9</v>
      </c>
      <c r="I675">
        <f t="shared" si="63"/>
        <v>984.5699999999999</v>
      </c>
      <c r="J675">
        <f t="shared" si="64"/>
        <v>238.43358016185365</v>
      </c>
      <c r="K675">
        <f t="shared" si="65"/>
        <v>450.33358016185366</v>
      </c>
      <c r="L675">
        <f t="shared" si="62"/>
        <v>441.78758016185367</v>
      </c>
      <c r="M675">
        <f t="shared" si="66"/>
        <v>446.06058016185364</v>
      </c>
      <c r="N675" s="25">
        <v>0</v>
      </c>
      <c r="O675" s="25">
        <v>65.3</v>
      </c>
      <c r="P675">
        <v>14.8</v>
      </c>
      <c r="Q675">
        <f t="shared" si="67"/>
        <v>17.25</v>
      </c>
      <c r="AC675" s="28"/>
      <c r="AD675">
        <v>9154</v>
      </c>
      <c r="AE675">
        <v>730</v>
      </c>
      <c r="AF675">
        <v>369</v>
      </c>
      <c r="AG675">
        <v>103</v>
      </c>
      <c r="AH675">
        <v>33</v>
      </c>
      <c r="AI675">
        <v>108</v>
      </c>
      <c r="AJ675" s="25"/>
      <c r="AK675" s="25"/>
      <c r="AL675" s="25"/>
      <c r="AM675" s="25"/>
      <c r="AN675" s="25"/>
      <c r="AO675" s="25"/>
      <c r="AP675">
        <v>0.701</v>
      </c>
      <c r="AS675">
        <v>0.482</v>
      </c>
      <c r="AW675">
        <v>5.042</v>
      </c>
    </row>
    <row r="676" spans="1:49" ht="12.75">
      <c r="A676" s="21">
        <v>37687</v>
      </c>
      <c r="B676" s="22">
        <v>66</v>
      </c>
      <c r="C676" s="23">
        <v>0.893055558</v>
      </c>
      <c r="D676" s="3">
        <v>0.893055558</v>
      </c>
      <c r="E676" s="24">
        <v>0</v>
      </c>
      <c r="F676">
        <v>39.11597104</v>
      </c>
      <c r="G676">
        <v>-76.84431472</v>
      </c>
      <c r="H676" s="25">
        <v>1019.4</v>
      </c>
      <c r="I676">
        <f t="shared" si="63"/>
        <v>983.0699999999999</v>
      </c>
      <c r="J676">
        <f t="shared" si="64"/>
        <v>251.09436106784926</v>
      </c>
      <c r="K676">
        <f t="shared" si="65"/>
        <v>462.99436106784924</v>
      </c>
      <c r="L676">
        <f t="shared" si="62"/>
        <v>454.4483610678493</v>
      </c>
      <c r="M676">
        <f t="shared" si="66"/>
        <v>458.7213610678493</v>
      </c>
      <c r="N676" s="25">
        <v>-0.3</v>
      </c>
      <c r="O676" s="25">
        <v>65.6</v>
      </c>
      <c r="P676">
        <v>17.8</v>
      </c>
      <c r="Q676">
        <f t="shared" si="67"/>
        <v>16.3</v>
      </c>
      <c r="AC676" s="28"/>
      <c r="AD676">
        <v>9268</v>
      </c>
      <c r="AE676">
        <v>708</v>
      </c>
      <c r="AF676">
        <v>352</v>
      </c>
      <c r="AG676">
        <v>101</v>
      </c>
      <c r="AH676">
        <v>42</v>
      </c>
      <c r="AI676">
        <v>87</v>
      </c>
      <c r="AJ676" s="25"/>
      <c r="AK676" s="25"/>
      <c r="AL676" s="25"/>
      <c r="AM676" s="25"/>
      <c r="AN676" s="25"/>
      <c r="AO676" s="25"/>
      <c r="AP676">
        <v>0.653</v>
      </c>
      <c r="AS676">
        <v>0.472</v>
      </c>
      <c r="AW676">
        <v>5.042</v>
      </c>
    </row>
    <row r="677" spans="1:49" ht="12.75">
      <c r="A677" s="21">
        <v>37687</v>
      </c>
      <c r="B677" s="22">
        <v>66</v>
      </c>
      <c r="C677" s="23">
        <v>0.89317131</v>
      </c>
      <c r="D677" s="3">
        <v>0.89317131</v>
      </c>
      <c r="E677" s="24">
        <v>0</v>
      </c>
      <c r="F677">
        <v>39.11235133</v>
      </c>
      <c r="G677">
        <v>-76.83792347</v>
      </c>
      <c r="H677" s="25">
        <v>1017.9</v>
      </c>
      <c r="I677">
        <f t="shared" si="63"/>
        <v>981.5699999999999</v>
      </c>
      <c r="J677">
        <f t="shared" si="64"/>
        <v>263.7744749597716</v>
      </c>
      <c r="K677">
        <f t="shared" si="65"/>
        <v>475.6744749597716</v>
      </c>
      <c r="L677">
        <f t="shared" si="62"/>
        <v>467.12847495977167</v>
      </c>
      <c r="M677">
        <f t="shared" si="66"/>
        <v>471.40147495977163</v>
      </c>
      <c r="N677" s="25">
        <v>-0.5</v>
      </c>
      <c r="O677" s="25">
        <v>65.9</v>
      </c>
      <c r="P677">
        <v>15.9</v>
      </c>
      <c r="Q677">
        <f t="shared" si="67"/>
        <v>16.85</v>
      </c>
      <c r="S677">
        <v>2.96E-05</v>
      </c>
      <c r="T677">
        <v>1.94E-05</v>
      </c>
      <c r="U677">
        <v>1.21E-05</v>
      </c>
      <c r="V677">
        <v>-9.48E-08</v>
      </c>
      <c r="W677">
        <v>-9.62E-08</v>
      </c>
      <c r="X677">
        <v>-8.13E-07</v>
      </c>
      <c r="Y677" s="28">
        <v>963</v>
      </c>
      <c r="Z677" s="28">
        <v>293.6</v>
      </c>
      <c r="AA677" s="28">
        <v>286.5</v>
      </c>
      <c r="AB677" s="28">
        <v>16.5</v>
      </c>
      <c r="AC677" s="28"/>
      <c r="AD677">
        <v>9222</v>
      </c>
      <c r="AE677">
        <v>757</v>
      </c>
      <c r="AF677">
        <v>350</v>
      </c>
      <c r="AG677">
        <v>84</v>
      </c>
      <c r="AH677">
        <v>34</v>
      </c>
      <c r="AI677">
        <v>92</v>
      </c>
      <c r="AJ677" s="25"/>
      <c r="AK677" s="25"/>
      <c r="AL677" s="25"/>
      <c r="AM677" s="25"/>
      <c r="AN677" s="25"/>
      <c r="AO677" s="25"/>
      <c r="AP677">
        <v>0.651</v>
      </c>
      <c r="AS677">
        <v>0.402</v>
      </c>
      <c r="AW677">
        <v>5.041</v>
      </c>
    </row>
    <row r="678" spans="1:49" ht="12.75">
      <c r="A678" s="21">
        <v>37687</v>
      </c>
      <c r="B678" s="22">
        <v>66</v>
      </c>
      <c r="C678" s="23">
        <v>0.893287063</v>
      </c>
      <c r="D678" s="3">
        <v>0.893287063</v>
      </c>
      <c r="E678" s="24">
        <v>0</v>
      </c>
      <c r="F678">
        <v>39.10866859</v>
      </c>
      <c r="G678">
        <v>-76.83189629</v>
      </c>
      <c r="H678" s="25">
        <v>1016.9</v>
      </c>
      <c r="I678">
        <f t="shared" si="63"/>
        <v>980.5699999999999</v>
      </c>
      <c r="J678">
        <f t="shared" si="64"/>
        <v>272.2386539591884</v>
      </c>
      <c r="K678">
        <f t="shared" si="65"/>
        <v>484.13865395918845</v>
      </c>
      <c r="L678">
        <f t="shared" si="62"/>
        <v>475.5926539591884</v>
      </c>
      <c r="M678">
        <f t="shared" si="66"/>
        <v>479.8656539591884</v>
      </c>
      <c r="N678" s="25">
        <v>-0.6</v>
      </c>
      <c r="O678" s="25">
        <v>66.4</v>
      </c>
      <c r="P678">
        <v>21.7</v>
      </c>
      <c r="Q678">
        <f t="shared" si="67"/>
        <v>18.8</v>
      </c>
      <c r="AC678" s="28"/>
      <c r="AD678">
        <v>9401</v>
      </c>
      <c r="AE678">
        <v>767</v>
      </c>
      <c r="AF678">
        <v>360</v>
      </c>
      <c r="AG678">
        <v>117</v>
      </c>
      <c r="AH678">
        <v>55</v>
      </c>
      <c r="AI678">
        <v>101</v>
      </c>
      <c r="AJ678" s="25"/>
      <c r="AK678" s="25"/>
      <c r="AL678" s="25"/>
      <c r="AM678" s="25"/>
      <c r="AN678" s="25"/>
      <c r="AO678" s="25"/>
      <c r="AP678">
        <v>0.68</v>
      </c>
      <c r="AS678">
        <v>0.44</v>
      </c>
      <c r="AW678">
        <v>5.041</v>
      </c>
    </row>
    <row r="679" spans="1:49" ht="12.75">
      <c r="A679" s="21">
        <v>37687</v>
      </c>
      <c r="B679" s="22">
        <v>66</v>
      </c>
      <c r="C679" s="23">
        <v>0.893402755</v>
      </c>
      <c r="D679" s="3">
        <v>0.893402755</v>
      </c>
      <c r="E679" s="24">
        <v>0</v>
      </c>
      <c r="F679">
        <v>39.1048626</v>
      </c>
      <c r="G679">
        <v>-76.82604592</v>
      </c>
      <c r="H679" s="25">
        <v>1014.2</v>
      </c>
      <c r="I679">
        <f t="shared" si="63"/>
        <v>977.87</v>
      </c>
      <c r="J679">
        <f t="shared" si="64"/>
        <v>295.1351255479936</v>
      </c>
      <c r="K679">
        <f t="shared" si="65"/>
        <v>507.03512554799363</v>
      </c>
      <c r="L679">
        <f t="shared" si="62"/>
        <v>498.4891255479936</v>
      </c>
      <c r="M679">
        <f t="shared" si="66"/>
        <v>502.7621255479936</v>
      </c>
      <c r="N679" s="25">
        <v>-1</v>
      </c>
      <c r="O679" s="25">
        <v>66.9</v>
      </c>
      <c r="P679">
        <v>20.7</v>
      </c>
      <c r="Q679">
        <f t="shared" si="67"/>
        <v>21.2</v>
      </c>
      <c r="AC679">
        <v>23138</v>
      </c>
      <c r="AD679">
        <v>9539</v>
      </c>
      <c r="AE679">
        <v>768</v>
      </c>
      <c r="AF679">
        <v>341</v>
      </c>
      <c r="AG679">
        <v>125</v>
      </c>
      <c r="AH679">
        <v>46</v>
      </c>
      <c r="AI679">
        <v>105</v>
      </c>
      <c r="AJ679" s="25"/>
      <c r="AK679" s="25"/>
      <c r="AL679" s="25"/>
      <c r="AM679" s="25"/>
      <c r="AN679" s="25"/>
      <c r="AO679" s="25"/>
      <c r="AP679">
        <v>0.669</v>
      </c>
      <c r="AS679">
        <v>0.391</v>
      </c>
      <c r="AW679">
        <v>5.041</v>
      </c>
    </row>
    <row r="680" spans="1:49" ht="12.75">
      <c r="A680" s="21">
        <v>37687</v>
      </c>
      <c r="B680" s="22">
        <v>66</v>
      </c>
      <c r="C680" s="23">
        <v>0.893518507</v>
      </c>
      <c r="D680" s="3">
        <v>0.893518507</v>
      </c>
      <c r="E680" s="24">
        <v>0</v>
      </c>
      <c r="F680">
        <v>39.1010601</v>
      </c>
      <c r="G680">
        <v>-76.8204729</v>
      </c>
      <c r="H680" s="25">
        <v>1012.6</v>
      </c>
      <c r="I680">
        <f t="shared" si="63"/>
        <v>976.27</v>
      </c>
      <c r="J680">
        <f t="shared" si="64"/>
        <v>308.733255839799</v>
      </c>
      <c r="K680">
        <f t="shared" si="65"/>
        <v>520.6332558397991</v>
      </c>
      <c r="L680">
        <f t="shared" si="62"/>
        <v>512.087255839799</v>
      </c>
      <c r="M680">
        <f t="shared" si="66"/>
        <v>516.360255839799</v>
      </c>
      <c r="N680" s="25">
        <v>-1.3</v>
      </c>
      <c r="O680" s="25">
        <v>67.5</v>
      </c>
      <c r="P680">
        <v>25.2</v>
      </c>
      <c r="Q680">
        <f t="shared" si="67"/>
        <v>22.95</v>
      </c>
      <c r="S680">
        <v>3E-05</v>
      </c>
      <c r="T680">
        <v>1.94E-05</v>
      </c>
      <c r="U680">
        <v>1.17E-05</v>
      </c>
      <c r="V680">
        <v>-5.79E-08</v>
      </c>
      <c r="W680">
        <v>-7.59E-08</v>
      </c>
      <c r="X680">
        <v>-7.7E-07</v>
      </c>
      <c r="Y680" s="28">
        <v>958.1</v>
      </c>
      <c r="Z680" s="28">
        <v>293.6</v>
      </c>
      <c r="AA680" s="28">
        <v>286.5</v>
      </c>
      <c r="AB680" s="28">
        <v>16.3</v>
      </c>
      <c r="AC680" s="28"/>
      <c r="AD680">
        <v>9902</v>
      </c>
      <c r="AE680">
        <v>815</v>
      </c>
      <c r="AF680">
        <v>365</v>
      </c>
      <c r="AG680">
        <v>109</v>
      </c>
      <c r="AH680">
        <v>34</v>
      </c>
      <c r="AI680">
        <v>116</v>
      </c>
      <c r="AJ680" s="25"/>
      <c r="AK680" s="25"/>
      <c r="AL680" s="25"/>
      <c r="AM680" s="25"/>
      <c r="AN680" s="25"/>
      <c r="AO680" s="25"/>
      <c r="AP680">
        <v>0.671</v>
      </c>
      <c r="AS680">
        <v>0.391</v>
      </c>
      <c r="AW680">
        <v>5.041</v>
      </c>
    </row>
    <row r="681" spans="1:49" ht="12.75">
      <c r="A681" s="21">
        <v>37687</v>
      </c>
      <c r="B681" s="22">
        <v>66</v>
      </c>
      <c r="C681" s="23">
        <v>0.89363426</v>
      </c>
      <c r="D681" s="3">
        <v>0.89363426</v>
      </c>
      <c r="E681" s="24">
        <v>0</v>
      </c>
      <c r="F681">
        <v>39.09727657</v>
      </c>
      <c r="G681">
        <v>-76.8151843</v>
      </c>
      <c r="H681" s="25">
        <v>1017.8</v>
      </c>
      <c r="I681">
        <f t="shared" si="63"/>
        <v>981.4699999999999</v>
      </c>
      <c r="J681">
        <f t="shared" si="64"/>
        <v>264.6205047278042</v>
      </c>
      <c r="K681">
        <f t="shared" si="65"/>
        <v>476.5205047278042</v>
      </c>
      <c r="L681">
        <f t="shared" si="62"/>
        <v>467.9745047278042</v>
      </c>
      <c r="M681">
        <f t="shared" si="66"/>
        <v>472.2475047278042</v>
      </c>
      <c r="N681" s="25">
        <v>-0.6</v>
      </c>
      <c r="O681" s="25">
        <v>67.5</v>
      </c>
      <c r="P681">
        <v>23.2</v>
      </c>
      <c r="Q681">
        <f t="shared" si="67"/>
        <v>24.2</v>
      </c>
      <c r="AC681" s="28"/>
      <c r="AD681">
        <v>10616</v>
      </c>
      <c r="AE681">
        <v>954</v>
      </c>
      <c r="AF681">
        <v>416</v>
      </c>
      <c r="AG681">
        <v>126</v>
      </c>
      <c r="AH681">
        <v>49</v>
      </c>
      <c r="AI681">
        <v>108</v>
      </c>
      <c r="AJ681" s="25"/>
      <c r="AK681" s="25"/>
      <c r="AL681" s="25"/>
      <c r="AM681" s="25"/>
      <c r="AN681" s="25"/>
      <c r="AO681" s="25"/>
      <c r="AP681">
        <v>0.681</v>
      </c>
      <c r="AS681">
        <v>0.391</v>
      </c>
      <c r="AW681">
        <v>5.042</v>
      </c>
    </row>
    <row r="682" spans="1:49" ht="12.75">
      <c r="A682" s="21">
        <v>37687</v>
      </c>
      <c r="B682" s="22">
        <v>66</v>
      </c>
      <c r="C682" s="23">
        <v>0.893750012</v>
      </c>
      <c r="D682" s="3">
        <v>0.893750012</v>
      </c>
      <c r="E682" s="24">
        <v>0</v>
      </c>
      <c r="F682">
        <v>39.09326127</v>
      </c>
      <c r="G682">
        <v>-76.80974815</v>
      </c>
      <c r="H682" s="25">
        <v>1020.3</v>
      </c>
      <c r="I682">
        <f t="shared" si="63"/>
        <v>983.9699999999999</v>
      </c>
      <c r="J682">
        <f t="shared" si="64"/>
        <v>243.49557633921037</v>
      </c>
      <c r="K682">
        <f t="shared" si="65"/>
        <v>455.3955763392104</v>
      </c>
      <c r="L682">
        <f t="shared" si="62"/>
        <v>446.8495763392104</v>
      </c>
      <c r="M682">
        <f t="shared" si="66"/>
        <v>451.12257633921035</v>
      </c>
      <c r="N682" s="25">
        <v>-0.2</v>
      </c>
      <c r="O682" s="25">
        <v>67.1</v>
      </c>
      <c r="P682">
        <v>25.6</v>
      </c>
      <c r="Q682">
        <f t="shared" si="67"/>
        <v>24.4</v>
      </c>
      <c r="AC682" s="28"/>
      <c r="AD682">
        <v>10747</v>
      </c>
      <c r="AE682">
        <v>926</v>
      </c>
      <c r="AF682">
        <v>509</v>
      </c>
      <c r="AG682">
        <v>157</v>
      </c>
      <c r="AH682">
        <v>78</v>
      </c>
      <c r="AI682">
        <v>390</v>
      </c>
      <c r="AJ682" s="25"/>
      <c r="AK682" s="25"/>
      <c r="AL682" s="25"/>
      <c r="AM682" s="25"/>
      <c r="AN682" s="25"/>
      <c r="AO682" s="25"/>
      <c r="AP682">
        <v>0.721</v>
      </c>
      <c r="AS682">
        <v>0.391</v>
      </c>
      <c r="AW682">
        <v>5.04</v>
      </c>
    </row>
    <row r="683" spans="1:49" ht="12.75">
      <c r="A683" s="21">
        <v>37687</v>
      </c>
      <c r="B683" s="22">
        <v>66</v>
      </c>
      <c r="C683" s="23">
        <v>0.893865764</v>
      </c>
      <c r="D683" s="3">
        <v>0.893865764</v>
      </c>
      <c r="E683" s="24">
        <v>0</v>
      </c>
      <c r="F683">
        <v>39.08896892</v>
      </c>
      <c r="G683">
        <v>-76.80390344</v>
      </c>
      <c r="H683" s="25">
        <v>1024.3</v>
      </c>
      <c r="I683">
        <f t="shared" si="63"/>
        <v>987.9699999999999</v>
      </c>
      <c r="J683">
        <f t="shared" si="64"/>
        <v>209.807075629028</v>
      </c>
      <c r="K683">
        <f t="shared" si="65"/>
        <v>421.707075629028</v>
      </c>
      <c r="L683">
        <f t="shared" si="62"/>
        <v>413.161075629028</v>
      </c>
      <c r="M683">
        <f t="shared" si="66"/>
        <v>417.43407562902803</v>
      </c>
      <c r="N683" s="25">
        <v>0.1</v>
      </c>
      <c r="O683" s="25">
        <v>66.6</v>
      </c>
      <c r="P683">
        <v>24.8</v>
      </c>
      <c r="Q683">
        <f t="shared" si="67"/>
        <v>25.200000000000003</v>
      </c>
      <c r="S683">
        <v>2.86E-05</v>
      </c>
      <c r="T683">
        <v>1.95E-05</v>
      </c>
      <c r="U683">
        <v>1.18E-05</v>
      </c>
      <c r="V683">
        <v>2.8E-09</v>
      </c>
      <c r="W683">
        <v>-1.03E-07</v>
      </c>
      <c r="X683">
        <v>-7.86E-07</v>
      </c>
      <c r="Y683" s="28">
        <v>962.9</v>
      </c>
      <c r="Z683" s="28">
        <v>293.6</v>
      </c>
      <c r="AA683" s="28">
        <v>286.5</v>
      </c>
      <c r="AB683" s="28">
        <v>16.5</v>
      </c>
      <c r="AC683" s="28"/>
      <c r="AD683">
        <v>10178</v>
      </c>
      <c r="AE683">
        <v>870</v>
      </c>
      <c r="AF683">
        <v>400</v>
      </c>
      <c r="AG683">
        <v>136</v>
      </c>
      <c r="AH683">
        <v>50</v>
      </c>
      <c r="AI683">
        <v>167</v>
      </c>
      <c r="AJ683" s="25"/>
      <c r="AK683" s="25"/>
      <c r="AL683" s="25"/>
      <c r="AM683" s="25"/>
      <c r="AN683" s="25"/>
      <c r="AO683" s="25"/>
      <c r="AP683">
        <v>0.652</v>
      </c>
      <c r="AS683">
        <v>0.402</v>
      </c>
      <c r="AW683">
        <v>5.041</v>
      </c>
    </row>
    <row r="684" spans="1:49" ht="12.75">
      <c r="A684" s="21">
        <v>37687</v>
      </c>
      <c r="B684" s="22">
        <v>66</v>
      </c>
      <c r="C684" s="23">
        <v>0.893981457</v>
      </c>
      <c r="D684" s="3">
        <v>0.893981457</v>
      </c>
      <c r="E684" s="24">
        <v>0</v>
      </c>
      <c r="F684">
        <v>39.08469476</v>
      </c>
      <c r="G684">
        <v>-76.7977828</v>
      </c>
      <c r="H684" s="25">
        <v>1025.7</v>
      </c>
      <c r="I684">
        <f t="shared" si="63"/>
        <v>989.37</v>
      </c>
      <c r="J684">
        <f t="shared" si="64"/>
        <v>198.0483150077809</v>
      </c>
      <c r="K684">
        <f t="shared" si="65"/>
        <v>409.94831500778093</v>
      </c>
      <c r="L684">
        <f t="shared" si="62"/>
        <v>401.4023150077809</v>
      </c>
      <c r="M684">
        <f t="shared" si="66"/>
        <v>405.6753150077809</v>
      </c>
      <c r="N684" s="25">
        <v>0.3</v>
      </c>
      <c r="O684" s="25">
        <v>66</v>
      </c>
      <c r="P684">
        <v>26.6</v>
      </c>
      <c r="Q684">
        <f t="shared" si="67"/>
        <v>25.700000000000003</v>
      </c>
      <c r="AC684" s="28"/>
      <c r="AD684">
        <v>10363</v>
      </c>
      <c r="AE684">
        <v>844</v>
      </c>
      <c r="AF684">
        <v>448</v>
      </c>
      <c r="AG684">
        <v>132</v>
      </c>
      <c r="AH684">
        <v>61</v>
      </c>
      <c r="AI684">
        <v>162</v>
      </c>
      <c r="AJ684" s="25"/>
      <c r="AK684" s="25"/>
      <c r="AL684" s="25"/>
      <c r="AM684" s="25"/>
      <c r="AN684" s="25"/>
      <c r="AO684" s="25"/>
      <c r="AP684">
        <v>0.661</v>
      </c>
      <c r="AS684">
        <v>0.4</v>
      </c>
      <c r="AW684">
        <v>5.041</v>
      </c>
    </row>
    <row r="685" spans="1:49" ht="12.75">
      <c r="A685" s="21">
        <v>37687</v>
      </c>
      <c r="B685" s="22">
        <v>66</v>
      </c>
      <c r="C685" s="23">
        <v>0.894097209</v>
      </c>
      <c r="D685" s="3">
        <v>0.894097209</v>
      </c>
      <c r="E685" s="24">
        <v>0</v>
      </c>
      <c r="F685">
        <v>39.0803623</v>
      </c>
      <c r="G685">
        <v>-76.79136679</v>
      </c>
      <c r="H685" s="25">
        <v>1027</v>
      </c>
      <c r="I685">
        <f t="shared" si="63"/>
        <v>990.67</v>
      </c>
      <c r="J685">
        <f t="shared" si="64"/>
        <v>187.14435515371625</v>
      </c>
      <c r="K685">
        <f t="shared" si="65"/>
        <v>399.04435515371625</v>
      </c>
      <c r="L685">
        <f t="shared" si="62"/>
        <v>390.49835515371626</v>
      </c>
      <c r="M685">
        <f t="shared" si="66"/>
        <v>394.7713551537163</v>
      </c>
      <c r="N685" s="25">
        <v>0.2</v>
      </c>
      <c r="O685" s="25">
        <v>65.7</v>
      </c>
      <c r="P685">
        <v>19.2</v>
      </c>
      <c r="Q685">
        <f t="shared" si="67"/>
        <v>22.9</v>
      </c>
      <c r="AC685">
        <v>19758</v>
      </c>
      <c r="AD685">
        <v>10183</v>
      </c>
      <c r="AE685">
        <v>976</v>
      </c>
      <c r="AF685">
        <v>440</v>
      </c>
      <c r="AG685">
        <v>136</v>
      </c>
      <c r="AH685">
        <v>49</v>
      </c>
      <c r="AI685">
        <v>149</v>
      </c>
      <c r="AJ685" s="25"/>
      <c r="AK685" s="25"/>
      <c r="AL685" s="25"/>
      <c r="AM685" s="25"/>
      <c r="AN685" s="25"/>
      <c r="AO685" s="25"/>
      <c r="AP685">
        <v>0.759</v>
      </c>
      <c r="AS685">
        <v>0.402</v>
      </c>
      <c r="AW685">
        <v>5.041</v>
      </c>
    </row>
    <row r="686" spans="1:49" ht="12.75">
      <c r="A686" s="21">
        <v>37687</v>
      </c>
      <c r="B686" s="22">
        <v>66</v>
      </c>
      <c r="C686" s="23">
        <v>0.894212961</v>
      </c>
      <c r="D686" s="3">
        <v>0.894212961</v>
      </c>
      <c r="E686" s="24">
        <v>0</v>
      </c>
      <c r="F686">
        <v>39.07630983</v>
      </c>
      <c r="G686">
        <v>-76.78457854</v>
      </c>
      <c r="H686" s="25">
        <v>1026.8</v>
      </c>
      <c r="I686">
        <f t="shared" si="63"/>
        <v>990.4699999999999</v>
      </c>
      <c r="J686">
        <f t="shared" si="64"/>
        <v>188.82095577764144</v>
      </c>
      <c r="K686">
        <f t="shared" si="65"/>
        <v>400.72095577764145</v>
      </c>
      <c r="L686">
        <f t="shared" si="62"/>
        <v>392.17495577764146</v>
      </c>
      <c r="M686">
        <f t="shared" si="66"/>
        <v>396.4479557776415</v>
      </c>
      <c r="N686" s="25">
        <v>0.1</v>
      </c>
      <c r="O686" s="25">
        <v>65.8</v>
      </c>
      <c r="P686">
        <v>20.8</v>
      </c>
      <c r="Q686">
        <f t="shared" si="67"/>
        <v>20</v>
      </c>
      <c r="S686">
        <v>2.98E-05</v>
      </c>
      <c r="T686">
        <v>1.91E-05</v>
      </c>
      <c r="U686">
        <v>1.2E-05</v>
      </c>
      <c r="V686">
        <v>-1.6E-07</v>
      </c>
      <c r="W686">
        <v>-1.01E-07</v>
      </c>
      <c r="X686">
        <v>-7.99E-07</v>
      </c>
      <c r="Y686" s="28">
        <v>969.3</v>
      </c>
      <c r="Z686" s="28">
        <v>293.6</v>
      </c>
      <c r="AA686" s="28">
        <v>286.4</v>
      </c>
      <c r="AB686" s="28">
        <v>16.7</v>
      </c>
      <c r="AC686" s="28"/>
      <c r="AD686">
        <v>10416</v>
      </c>
      <c r="AE686">
        <v>907</v>
      </c>
      <c r="AF686">
        <v>454</v>
      </c>
      <c r="AG686">
        <v>115</v>
      </c>
      <c r="AH686">
        <v>35</v>
      </c>
      <c r="AI686">
        <v>159</v>
      </c>
      <c r="AJ686" s="25"/>
      <c r="AK686" s="25"/>
      <c r="AL686" s="25"/>
      <c r="AM686" s="25"/>
      <c r="AN686" s="25"/>
      <c r="AO686" s="25"/>
      <c r="AP686">
        <v>0.701</v>
      </c>
      <c r="AS686">
        <v>0.412</v>
      </c>
      <c r="AW686">
        <v>5.041</v>
      </c>
    </row>
    <row r="687" spans="1:49" ht="12.75">
      <c r="A687" s="21">
        <v>37687</v>
      </c>
      <c r="B687" s="22">
        <v>66</v>
      </c>
      <c r="C687" s="23">
        <v>0.894328713</v>
      </c>
      <c r="D687" s="3">
        <v>0.894328713</v>
      </c>
      <c r="E687" s="24">
        <v>0</v>
      </c>
      <c r="F687">
        <v>39.07235047</v>
      </c>
      <c r="G687">
        <v>-76.77800524</v>
      </c>
      <c r="H687" s="25">
        <v>1026.7</v>
      </c>
      <c r="I687">
        <f t="shared" si="63"/>
        <v>990.37</v>
      </c>
      <c r="J687">
        <f t="shared" si="64"/>
        <v>189.65938304880422</v>
      </c>
      <c r="K687">
        <f t="shared" si="65"/>
        <v>401.5593830488042</v>
      </c>
      <c r="L687">
        <f t="shared" si="62"/>
        <v>393.01338304880426</v>
      </c>
      <c r="M687">
        <f t="shared" si="66"/>
        <v>397.2863830488042</v>
      </c>
      <c r="N687" s="25">
        <v>0.1</v>
      </c>
      <c r="O687" s="25">
        <v>66.1</v>
      </c>
      <c r="P687">
        <v>18.2</v>
      </c>
      <c r="Q687">
        <f t="shared" si="67"/>
        <v>19.5</v>
      </c>
      <c r="AC687" s="28"/>
      <c r="AD687">
        <v>10926</v>
      </c>
      <c r="AE687">
        <v>951</v>
      </c>
      <c r="AF687">
        <v>469</v>
      </c>
      <c r="AG687">
        <v>146</v>
      </c>
      <c r="AH687">
        <v>54</v>
      </c>
      <c r="AI687">
        <v>134</v>
      </c>
      <c r="AJ687" s="25"/>
      <c r="AK687" s="25"/>
      <c r="AL687" s="25"/>
      <c r="AM687" s="25"/>
      <c r="AN687" s="25"/>
      <c r="AO687" s="25"/>
      <c r="AP687">
        <v>0.729</v>
      </c>
      <c r="AS687">
        <v>0.381</v>
      </c>
      <c r="AW687">
        <v>5.04</v>
      </c>
    </row>
    <row r="688" spans="1:49" ht="12.75">
      <c r="A688" s="21">
        <v>37687</v>
      </c>
      <c r="B688" s="22">
        <v>66</v>
      </c>
      <c r="C688" s="23">
        <v>0.894444466</v>
      </c>
      <c r="D688" s="3">
        <v>0.894444466</v>
      </c>
      <c r="E688" s="24">
        <v>0</v>
      </c>
      <c r="F688">
        <v>39.0686611</v>
      </c>
      <c r="G688">
        <v>-76.77147251</v>
      </c>
      <c r="H688" s="25">
        <v>1025.8</v>
      </c>
      <c r="I688">
        <f t="shared" si="63"/>
        <v>989.4699999999999</v>
      </c>
      <c r="J688">
        <f t="shared" si="64"/>
        <v>197.2090403439313</v>
      </c>
      <c r="K688">
        <f t="shared" si="65"/>
        <v>409.10904034393127</v>
      </c>
      <c r="L688">
        <f t="shared" si="62"/>
        <v>400.56304034393133</v>
      </c>
      <c r="M688">
        <f t="shared" si="66"/>
        <v>404.8360403439313</v>
      </c>
      <c r="N688" s="25">
        <v>-0.1</v>
      </c>
      <c r="O688" s="25">
        <v>66.3</v>
      </c>
      <c r="P688">
        <v>21.8</v>
      </c>
      <c r="Q688">
        <f t="shared" si="67"/>
        <v>20</v>
      </c>
      <c r="AC688" s="28"/>
      <c r="AD688">
        <v>11016</v>
      </c>
      <c r="AE688">
        <v>939</v>
      </c>
      <c r="AF688">
        <v>461</v>
      </c>
      <c r="AG688">
        <v>162</v>
      </c>
      <c r="AH688">
        <v>45</v>
      </c>
      <c r="AI688">
        <v>149</v>
      </c>
      <c r="AJ688" s="25"/>
      <c r="AK688" s="25"/>
      <c r="AL688" s="25"/>
      <c r="AM688" s="25"/>
      <c r="AN688" s="25"/>
      <c r="AO688" s="25"/>
      <c r="AP688">
        <v>0.691</v>
      </c>
      <c r="AS688">
        <v>0.382</v>
      </c>
      <c r="AW688">
        <v>5.041</v>
      </c>
    </row>
    <row r="689" spans="1:49" ht="12.75">
      <c r="A689" s="21">
        <v>37687</v>
      </c>
      <c r="B689" s="22">
        <v>66</v>
      </c>
      <c r="C689" s="23">
        <v>0.894560158</v>
      </c>
      <c r="D689" s="3">
        <v>0.894560158</v>
      </c>
      <c r="E689" s="24">
        <v>0</v>
      </c>
      <c r="F689">
        <v>39.06501024</v>
      </c>
      <c r="G689">
        <v>-76.76492328</v>
      </c>
      <c r="H689" s="25">
        <v>1026.4</v>
      </c>
      <c r="I689">
        <f t="shared" si="63"/>
        <v>990.07</v>
      </c>
      <c r="J689">
        <f t="shared" si="64"/>
        <v>192.17517290424507</v>
      </c>
      <c r="K689">
        <f t="shared" si="65"/>
        <v>404.07517290424505</v>
      </c>
      <c r="L689">
        <f t="shared" si="62"/>
        <v>395.5291729042451</v>
      </c>
      <c r="M689">
        <f t="shared" si="66"/>
        <v>399.8021729042451</v>
      </c>
      <c r="N689" s="25">
        <v>-0.1</v>
      </c>
      <c r="O689" s="25">
        <v>66.4</v>
      </c>
      <c r="P689">
        <v>18.9</v>
      </c>
      <c r="Q689">
        <f t="shared" si="67"/>
        <v>20.35</v>
      </c>
      <c r="S689">
        <v>2.89E-05</v>
      </c>
      <c r="T689">
        <v>1.89E-05</v>
      </c>
      <c r="U689">
        <v>1.11E-05</v>
      </c>
      <c r="V689">
        <v>-1.08E-07</v>
      </c>
      <c r="W689">
        <v>-1.49E-07</v>
      </c>
      <c r="X689">
        <v>-8.2E-07</v>
      </c>
      <c r="Y689" s="28">
        <v>969.4</v>
      </c>
      <c r="Z689" s="28">
        <v>293.6</v>
      </c>
      <c r="AA689" s="28">
        <v>286.4</v>
      </c>
      <c r="AB689" s="28">
        <v>16.5</v>
      </c>
      <c r="AC689" s="28"/>
      <c r="AD689">
        <v>10883</v>
      </c>
      <c r="AE689">
        <v>952</v>
      </c>
      <c r="AF689">
        <v>478</v>
      </c>
      <c r="AG689">
        <v>166</v>
      </c>
      <c r="AH689">
        <v>51</v>
      </c>
      <c r="AI689">
        <v>142</v>
      </c>
      <c r="AJ689" s="25"/>
      <c r="AK689" s="25"/>
      <c r="AL689" s="25"/>
      <c r="AM689" s="25"/>
      <c r="AN689" s="25"/>
      <c r="AO689" s="25"/>
      <c r="AP689">
        <v>0.711</v>
      </c>
      <c r="AS689">
        <v>0.391</v>
      </c>
      <c r="AW689">
        <v>5.041</v>
      </c>
    </row>
    <row r="690" spans="1:49" ht="12.75">
      <c r="A690" s="21">
        <v>37687</v>
      </c>
      <c r="B690" s="22">
        <v>66</v>
      </c>
      <c r="C690" s="23">
        <v>0.89467591</v>
      </c>
      <c r="D690" s="3">
        <v>0.89467591</v>
      </c>
      <c r="E690" s="24">
        <v>0</v>
      </c>
      <c r="F690">
        <v>39.06136649</v>
      </c>
      <c r="G690">
        <v>-76.7584446</v>
      </c>
      <c r="H690" s="25">
        <v>1026.3</v>
      </c>
      <c r="I690">
        <f t="shared" si="63"/>
        <v>989.9699999999999</v>
      </c>
      <c r="J690">
        <f t="shared" si="64"/>
        <v>193.01393892705948</v>
      </c>
      <c r="K690">
        <f t="shared" si="65"/>
        <v>404.91393892705946</v>
      </c>
      <c r="L690">
        <f t="shared" si="62"/>
        <v>396.3679389270595</v>
      </c>
      <c r="M690">
        <f t="shared" si="66"/>
        <v>400.6409389270595</v>
      </c>
      <c r="N690" s="25">
        <v>-0.2</v>
      </c>
      <c r="O690" s="25">
        <v>66.5</v>
      </c>
      <c r="P690">
        <v>21.2</v>
      </c>
      <c r="Q690">
        <f t="shared" si="67"/>
        <v>20.049999999999997</v>
      </c>
      <c r="AC690" s="28"/>
      <c r="AD690">
        <v>10276</v>
      </c>
      <c r="AE690">
        <v>865</v>
      </c>
      <c r="AF690">
        <v>459</v>
      </c>
      <c r="AG690">
        <v>144</v>
      </c>
      <c r="AH690">
        <v>41</v>
      </c>
      <c r="AI690">
        <v>140</v>
      </c>
      <c r="AJ690" s="25"/>
      <c r="AK690" s="25"/>
      <c r="AL690" s="25"/>
      <c r="AM690" s="25"/>
      <c r="AN690" s="25"/>
      <c r="AO690" s="25"/>
      <c r="AP690">
        <v>0.701</v>
      </c>
      <c r="AS690">
        <v>0.381</v>
      </c>
      <c r="AW690">
        <v>5.04</v>
      </c>
    </row>
    <row r="691" spans="1:49" ht="12.75">
      <c r="A691" s="21">
        <v>37687</v>
      </c>
      <c r="B691" s="22">
        <v>66</v>
      </c>
      <c r="C691" s="23">
        <v>0.894791663</v>
      </c>
      <c r="D691" s="3">
        <v>0.894791663</v>
      </c>
      <c r="E691" s="24">
        <v>0</v>
      </c>
      <c r="F691">
        <v>39.05769675</v>
      </c>
      <c r="G691">
        <v>-76.75202033</v>
      </c>
      <c r="H691" s="25">
        <v>1027.2</v>
      </c>
      <c r="I691">
        <f t="shared" si="63"/>
        <v>990.87</v>
      </c>
      <c r="J691">
        <f t="shared" si="64"/>
        <v>185.4680929737545</v>
      </c>
      <c r="K691">
        <f t="shared" si="65"/>
        <v>397.36809297375453</v>
      </c>
      <c r="L691">
        <f t="shared" si="62"/>
        <v>388.8220929737545</v>
      </c>
      <c r="M691">
        <f t="shared" si="66"/>
        <v>393.0950929737545</v>
      </c>
      <c r="N691" s="25">
        <v>-0.3</v>
      </c>
      <c r="O691" s="25">
        <v>66.6</v>
      </c>
      <c r="P691">
        <v>20.1</v>
      </c>
      <c r="Q691">
        <f t="shared" si="67"/>
        <v>20.65</v>
      </c>
      <c r="AC691">
        <v>17443</v>
      </c>
      <c r="AD691">
        <v>10080</v>
      </c>
      <c r="AE691">
        <v>893</v>
      </c>
      <c r="AF691">
        <v>425</v>
      </c>
      <c r="AG691">
        <v>147</v>
      </c>
      <c r="AH691">
        <v>56</v>
      </c>
      <c r="AI691">
        <v>137</v>
      </c>
      <c r="AJ691" s="25"/>
      <c r="AK691" s="25"/>
      <c r="AL691" s="25"/>
      <c r="AM691" s="25"/>
      <c r="AN691" s="25"/>
      <c r="AO691" s="25"/>
      <c r="AP691">
        <v>0.691</v>
      </c>
      <c r="AS691">
        <v>0.362</v>
      </c>
      <c r="AW691">
        <v>5.042</v>
      </c>
    </row>
    <row r="692" spans="1:49" ht="12.75">
      <c r="A692" s="21">
        <v>37687</v>
      </c>
      <c r="B692" s="22">
        <v>66</v>
      </c>
      <c r="C692" s="23">
        <v>0.894907415</v>
      </c>
      <c r="D692" s="3">
        <v>0.894907415</v>
      </c>
      <c r="E692" s="24">
        <v>0</v>
      </c>
      <c r="F692">
        <v>39.05405024</v>
      </c>
      <c r="G692">
        <v>-76.74566166</v>
      </c>
      <c r="H692" s="25">
        <v>1027.4</v>
      </c>
      <c r="I692">
        <f t="shared" si="63"/>
        <v>991.07</v>
      </c>
      <c r="J692">
        <f t="shared" si="64"/>
        <v>183.7921691011469</v>
      </c>
      <c r="K692">
        <f t="shared" si="65"/>
        <v>395.6921691011469</v>
      </c>
      <c r="L692">
        <f t="shared" si="62"/>
        <v>387.14616910114694</v>
      </c>
      <c r="M692">
        <f t="shared" si="66"/>
        <v>391.4191691011469</v>
      </c>
      <c r="N692" s="25">
        <v>-0.2</v>
      </c>
      <c r="O692" s="25">
        <v>66.9</v>
      </c>
      <c r="P692">
        <v>25.2</v>
      </c>
      <c r="Q692">
        <f t="shared" si="67"/>
        <v>22.65</v>
      </c>
      <c r="AC692" s="28"/>
      <c r="AD692">
        <v>9769</v>
      </c>
      <c r="AE692">
        <v>885</v>
      </c>
      <c r="AF692">
        <v>411</v>
      </c>
      <c r="AG692">
        <v>130</v>
      </c>
      <c r="AH692">
        <v>48</v>
      </c>
      <c r="AI692">
        <v>133</v>
      </c>
      <c r="AJ692" s="25"/>
      <c r="AK692" s="25"/>
      <c r="AL692" s="25"/>
      <c r="AM692" s="25"/>
      <c r="AN692" s="25"/>
      <c r="AO692" s="25"/>
      <c r="AP692">
        <v>0.681</v>
      </c>
      <c r="AS692">
        <v>0.371</v>
      </c>
      <c r="AW692">
        <v>5.041</v>
      </c>
    </row>
    <row r="693" spans="1:49" ht="12.75">
      <c r="A693" s="21">
        <v>37687</v>
      </c>
      <c r="B693" s="22">
        <v>66</v>
      </c>
      <c r="C693" s="23">
        <v>0.895023167</v>
      </c>
      <c r="D693" s="3">
        <v>0.895023167</v>
      </c>
      <c r="E693" s="24">
        <v>0</v>
      </c>
      <c r="F693">
        <v>39.05044693</v>
      </c>
      <c r="G693">
        <v>-76.73920038</v>
      </c>
      <c r="H693" s="25">
        <v>1027.4</v>
      </c>
      <c r="I693">
        <f t="shared" si="63"/>
        <v>991.07</v>
      </c>
      <c r="J693">
        <f t="shared" si="64"/>
        <v>183.7921691011469</v>
      </c>
      <c r="K693">
        <f t="shared" si="65"/>
        <v>395.6921691011469</v>
      </c>
      <c r="L693">
        <f t="shared" si="62"/>
        <v>387.14616910114694</v>
      </c>
      <c r="M693">
        <f t="shared" si="66"/>
        <v>391.4191691011469</v>
      </c>
      <c r="N693" s="25">
        <v>-0.2</v>
      </c>
      <c r="O693" s="25">
        <v>67.1</v>
      </c>
      <c r="P693">
        <v>22.7</v>
      </c>
      <c r="Q693">
        <f t="shared" si="67"/>
        <v>23.95</v>
      </c>
      <c r="S693">
        <v>2.92E-05</v>
      </c>
      <c r="T693">
        <v>1.93E-05</v>
      </c>
      <c r="U693">
        <v>1.12E-05</v>
      </c>
      <c r="V693">
        <v>-1.91E-07</v>
      </c>
      <c r="W693">
        <v>-7.76E-08</v>
      </c>
      <c r="X693">
        <v>-8.05E-07</v>
      </c>
      <c r="Y693" s="28">
        <v>970</v>
      </c>
      <c r="Z693" s="28">
        <v>293.6</v>
      </c>
      <c r="AA693" s="28">
        <v>286.5</v>
      </c>
      <c r="AB693" s="28">
        <v>16.5</v>
      </c>
      <c r="AC693" s="28"/>
      <c r="AD693">
        <v>10315</v>
      </c>
      <c r="AE693">
        <v>908</v>
      </c>
      <c r="AF693">
        <v>429</v>
      </c>
      <c r="AG693">
        <v>134</v>
      </c>
      <c r="AH693">
        <v>55</v>
      </c>
      <c r="AI693">
        <v>125</v>
      </c>
      <c r="AJ693" s="25"/>
      <c r="AK693" s="25"/>
      <c r="AL693" s="25"/>
      <c r="AM693" s="25"/>
      <c r="AN693" s="25"/>
      <c r="AO693" s="25"/>
      <c r="AP693">
        <v>0.631</v>
      </c>
      <c r="AS693">
        <v>0.371</v>
      </c>
      <c r="AW693">
        <v>5.041</v>
      </c>
    </row>
    <row r="694" spans="1:49" ht="12.75">
      <c r="A694" s="21">
        <v>37687</v>
      </c>
      <c r="B694" s="22">
        <v>66</v>
      </c>
      <c r="C694" s="23">
        <v>0.89513886</v>
      </c>
      <c r="D694" s="3">
        <v>0.89513886</v>
      </c>
      <c r="E694" s="24">
        <v>0</v>
      </c>
      <c r="F694">
        <v>39.04695716</v>
      </c>
      <c r="G694">
        <v>-76.73265089</v>
      </c>
      <c r="H694" s="25">
        <v>1028.7</v>
      </c>
      <c r="I694">
        <f t="shared" si="63"/>
        <v>992.37</v>
      </c>
      <c r="J694">
        <f t="shared" si="64"/>
        <v>172.90690074979128</v>
      </c>
      <c r="K694">
        <f t="shared" si="65"/>
        <v>384.8069007497913</v>
      </c>
      <c r="L694">
        <f t="shared" si="62"/>
        <v>376.2609007497913</v>
      </c>
      <c r="M694">
        <f t="shared" si="66"/>
        <v>380.5339007497913</v>
      </c>
      <c r="N694" s="25">
        <v>-0.1</v>
      </c>
      <c r="O694" s="25">
        <v>67.2</v>
      </c>
      <c r="P694">
        <v>27.2</v>
      </c>
      <c r="Q694">
        <f t="shared" si="67"/>
        <v>24.95</v>
      </c>
      <c r="AC694" s="28"/>
      <c r="AD694">
        <v>10123</v>
      </c>
      <c r="AE694">
        <v>873</v>
      </c>
      <c r="AF694">
        <v>422</v>
      </c>
      <c r="AG694">
        <v>150</v>
      </c>
      <c r="AH694">
        <v>47</v>
      </c>
      <c r="AI694">
        <v>125</v>
      </c>
      <c r="AJ694" s="25"/>
      <c r="AK694" s="25"/>
      <c r="AL694" s="25"/>
      <c r="AM694" s="25"/>
      <c r="AN694" s="25"/>
      <c r="AO694" s="25"/>
      <c r="AP694">
        <v>0.601</v>
      </c>
      <c r="AS694">
        <v>0.372</v>
      </c>
      <c r="AW694">
        <v>5.04</v>
      </c>
    </row>
    <row r="695" spans="1:49" ht="12.75">
      <c r="A695" s="21">
        <v>37687</v>
      </c>
      <c r="B695" s="22">
        <v>66</v>
      </c>
      <c r="C695" s="23">
        <v>0.895254612</v>
      </c>
      <c r="D695" s="3">
        <v>0.895254612</v>
      </c>
      <c r="E695" s="24">
        <v>0</v>
      </c>
      <c r="F695">
        <v>39.04342213</v>
      </c>
      <c r="G695">
        <v>-76.72607367</v>
      </c>
      <c r="H695" s="25">
        <v>1028.9</v>
      </c>
      <c r="I695">
        <f t="shared" si="63"/>
        <v>992.57</v>
      </c>
      <c r="J695">
        <f t="shared" si="64"/>
        <v>171.23350983619042</v>
      </c>
      <c r="K695">
        <f t="shared" si="65"/>
        <v>383.13350983619046</v>
      </c>
      <c r="L695">
        <f t="shared" si="62"/>
        <v>374.5875098361904</v>
      </c>
      <c r="M695">
        <f t="shared" si="66"/>
        <v>378.86050983619043</v>
      </c>
      <c r="N695" s="25">
        <v>-0.2</v>
      </c>
      <c r="O695" s="25">
        <v>67.4</v>
      </c>
      <c r="P695">
        <v>24.1</v>
      </c>
      <c r="Q695">
        <f t="shared" si="67"/>
        <v>25.65</v>
      </c>
      <c r="AC695" s="28"/>
      <c r="AD695">
        <v>10372</v>
      </c>
      <c r="AE695">
        <v>968</v>
      </c>
      <c r="AF695">
        <v>442</v>
      </c>
      <c r="AG695">
        <v>154</v>
      </c>
      <c r="AH695">
        <v>58</v>
      </c>
      <c r="AI695">
        <v>139</v>
      </c>
      <c r="AJ695" s="25"/>
      <c r="AK695" s="25"/>
      <c r="AL695" s="25"/>
      <c r="AM695" s="25"/>
      <c r="AN695" s="25"/>
      <c r="AO695" s="25"/>
      <c r="AP695">
        <v>0.621</v>
      </c>
      <c r="AS695">
        <v>0.361</v>
      </c>
      <c r="AW695">
        <v>5.041</v>
      </c>
    </row>
    <row r="696" spans="1:49" ht="12.75">
      <c r="A696" s="21">
        <v>37687</v>
      </c>
      <c r="B696" s="22">
        <v>66</v>
      </c>
      <c r="C696" s="23">
        <v>0.895370364</v>
      </c>
      <c r="D696" s="3">
        <v>0.895370364</v>
      </c>
      <c r="E696" s="24">
        <v>0</v>
      </c>
      <c r="F696">
        <v>39.03986842</v>
      </c>
      <c r="G696">
        <v>-76.71951612</v>
      </c>
      <c r="H696" s="25">
        <v>1028.6</v>
      </c>
      <c r="I696">
        <f t="shared" si="63"/>
        <v>992.2699999999999</v>
      </c>
      <c r="J696">
        <f t="shared" si="64"/>
        <v>173.74372268011916</v>
      </c>
      <c r="K696">
        <f t="shared" si="65"/>
        <v>385.64372268011914</v>
      </c>
      <c r="L696">
        <f t="shared" si="62"/>
        <v>377.0977226801192</v>
      </c>
      <c r="M696">
        <f t="shared" si="66"/>
        <v>381.3707226801192</v>
      </c>
      <c r="N696" s="25">
        <v>-0.2</v>
      </c>
      <c r="O696" s="25">
        <v>67.2</v>
      </c>
      <c r="P696">
        <v>27.2</v>
      </c>
      <c r="Q696">
        <f t="shared" si="67"/>
        <v>25.65</v>
      </c>
      <c r="S696">
        <v>2.84E-05</v>
      </c>
      <c r="T696">
        <v>1.89E-05</v>
      </c>
      <c r="U696">
        <v>1.16E-05</v>
      </c>
      <c r="V696">
        <v>-1.3E-07</v>
      </c>
      <c r="W696">
        <v>-1.03E-07</v>
      </c>
      <c r="X696">
        <v>-6.94E-07</v>
      </c>
      <c r="Y696" s="28">
        <v>971.3</v>
      </c>
      <c r="Z696" s="28">
        <v>293.6</v>
      </c>
      <c r="AA696" s="28">
        <v>286.5</v>
      </c>
      <c r="AB696" s="28">
        <v>16.3</v>
      </c>
      <c r="AC696" s="28"/>
      <c r="AD696">
        <v>10275</v>
      </c>
      <c r="AE696">
        <v>909</v>
      </c>
      <c r="AF696">
        <v>441</v>
      </c>
      <c r="AG696">
        <v>145</v>
      </c>
      <c r="AH696">
        <v>47</v>
      </c>
      <c r="AI696">
        <v>155</v>
      </c>
      <c r="AJ696" s="25"/>
      <c r="AK696" s="25"/>
      <c r="AL696" s="25"/>
      <c r="AM696" s="25"/>
      <c r="AN696" s="25"/>
      <c r="AO696" s="25"/>
      <c r="AP696">
        <v>0.63</v>
      </c>
      <c r="AS696">
        <v>0.401</v>
      </c>
      <c r="AW696">
        <v>5.042</v>
      </c>
    </row>
    <row r="697" spans="1:49" ht="12.75">
      <c r="A697" s="21">
        <v>37687</v>
      </c>
      <c r="B697" s="22">
        <v>66</v>
      </c>
      <c r="C697" s="23">
        <v>0.895486116</v>
      </c>
      <c r="D697" s="3">
        <v>0.895486116</v>
      </c>
      <c r="E697" s="24">
        <v>0</v>
      </c>
      <c r="F697">
        <v>39.03623611</v>
      </c>
      <c r="G697">
        <v>-76.7128581</v>
      </c>
      <c r="H697" s="25">
        <v>1028</v>
      </c>
      <c r="I697">
        <f t="shared" si="63"/>
        <v>991.67</v>
      </c>
      <c r="J697">
        <f t="shared" si="64"/>
        <v>178.76642596257847</v>
      </c>
      <c r="K697">
        <f t="shared" si="65"/>
        <v>390.6664259625785</v>
      </c>
      <c r="L697">
        <f t="shared" si="62"/>
        <v>382.12042596257845</v>
      </c>
      <c r="M697">
        <f t="shared" si="66"/>
        <v>386.3934259625785</v>
      </c>
      <c r="N697" s="25">
        <v>-0.2</v>
      </c>
      <c r="O697" s="25">
        <v>67.2</v>
      </c>
      <c r="P697">
        <v>25.7</v>
      </c>
      <c r="Q697">
        <f t="shared" si="67"/>
        <v>26.45</v>
      </c>
      <c r="AC697">
        <v>17348</v>
      </c>
      <c r="AD697">
        <v>9898</v>
      </c>
      <c r="AE697">
        <v>930</v>
      </c>
      <c r="AF697">
        <v>465</v>
      </c>
      <c r="AG697">
        <v>118</v>
      </c>
      <c r="AH697">
        <v>38</v>
      </c>
      <c r="AI697">
        <v>104</v>
      </c>
      <c r="AJ697" s="25"/>
      <c r="AK697" s="25"/>
      <c r="AL697" s="25"/>
      <c r="AM697" s="25"/>
      <c r="AN697" s="25"/>
      <c r="AO697" s="25"/>
      <c r="AP697">
        <v>0.662</v>
      </c>
      <c r="AS697">
        <v>0.361</v>
      </c>
      <c r="AW697">
        <v>5.042</v>
      </c>
    </row>
    <row r="698" spans="1:49" ht="12.75">
      <c r="A698" s="21">
        <v>37687</v>
      </c>
      <c r="B698" s="22">
        <v>66</v>
      </c>
      <c r="C698" s="23">
        <v>0.895601869</v>
      </c>
      <c r="D698" s="3">
        <v>0.895601869</v>
      </c>
      <c r="E698" s="24">
        <v>0</v>
      </c>
      <c r="F698">
        <v>39.03229388</v>
      </c>
      <c r="G698">
        <v>-76.70644437</v>
      </c>
      <c r="H698" s="25">
        <v>1029.2</v>
      </c>
      <c r="I698">
        <f t="shared" si="63"/>
        <v>992.87</v>
      </c>
      <c r="J698">
        <f t="shared" si="64"/>
        <v>168.72405557863652</v>
      </c>
      <c r="K698">
        <f t="shared" si="65"/>
        <v>380.62405557863656</v>
      </c>
      <c r="L698">
        <f t="shared" si="62"/>
        <v>372.0780555786365</v>
      </c>
      <c r="M698">
        <f t="shared" si="66"/>
        <v>376.35105557863653</v>
      </c>
      <c r="N698" s="25">
        <v>-0.2</v>
      </c>
      <c r="O698" s="25">
        <v>67.3</v>
      </c>
      <c r="P698">
        <v>30.2</v>
      </c>
      <c r="Q698">
        <f t="shared" si="67"/>
        <v>27.95</v>
      </c>
      <c r="AC698" s="28"/>
      <c r="AD698">
        <v>10205</v>
      </c>
      <c r="AE698">
        <v>900</v>
      </c>
      <c r="AF698">
        <v>423</v>
      </c>
      <c r="AG698">
        <v>138</v>
      </c>
      <c r="AH698">
        <v>54</v>
      </c>
      <c r="AI698">
        <v>115</v>
      </c>
      <c r="AJ698" s="25"/>
      <c r="AK698" s="25"/>
      <c r="AL698" s="25"/>
      <c r="AM698" s="25"/>
      <c r="AN698" s="25"/>
      <c r="AO698" s="25"/>
      <c r="AP698">
        <v>0.611</v>
      </c>
      <c r="AS698">
        <v>0.361</v>
      </c>
      <c r="AW698">
        <v>5.041</v>
      </c>
    </row>
    <row r="699" spans="1:49" ht="12.75">
      <c r="A699" s="21">
        <v>37687</v>
      </c>
      <c r="B699" s="22">
        <v>66</v>
      </c>
      <c r="C699" s="23">
        <v>0.895717621</v>
      </c>
      <c r="D699" s="3">
        <v>0.895717621</v>
      </c>
      <c r="E699" s="24">
        <v>0</v>
      </c>
      <c r="F699">
        <v>39.02837283</v>
      </c>
      <c r="G699">
        <v>-76.70010491</v>
      </c>
      <c r="H699" s="25">
        <v>1029.7</v>
      </c>
      <c r="I699">
        <f t="shared" si="63"/>
        <v>993.37</v>
      </c>
      <c r="J699">
        <f t="shared" si="64"/>
        <v>164.54331631882712</v>
      </c>
      <c r="K699">
        <f t="shared" si="65"/>
        <v>376.4433163188271</v>
      </c>
      <c r="L699">
        <f t="shared" si="62"/>
        <v>367.89731631882717</v>
      </c>
      <c r="M699">
        <f t="shared" si="66"/>
        <v>372.17031631882713</v>
      </c>
      <c r="N699" s="25">
        <v>-0.2</v>
      </c>
      <c r="O699" s="25">
        <v>67.3</v>
      </c>
      <c r="P699">
        <v>26.6</v>
      </c>
      <c r="Q699">
        <f t="shared" si="67"/>
        <v>28.4</v>
      </c>
      <c r="S699">
        <v>2.8E-05</v>
      </c>
      <c r="T699">
        <v>1.82E-05</v>
      </c>
      <c r="U699">
        <v>1.16E-05</v>
      </c>
      <c r="V699">
        <v>-1.43E-07</v>
      </c>
      <c r="W699">
        <v>-8.07E-08</v>
      </c>
      <c r="X699">
        <v>-7.68E-07</v>
      </c>
      <c r="Y699" s="28">
        <v>971.7</v>
      </c>
      <c r="Z699" s="28">
        <v>293.6</v>
      </c>
      <c r="AA699" s="28">
        <v>286.4</v>
      </c>
      <c r="AB699" s="28">
        <v>16.3</v>
      </c>
      <c r="AC699" s="28"/>
      <c r="AD699">
        <v>10091</v>
      </c>
      <c r="AE699">
        <v>937</v>
      </c>
      <c r="AF699">
        <v>418</v>
      </c>
      <c r="AG699">
        <v>131</v>
      </c>
      <c r="AH699">
        <v>55</v>
      </c>
      <c r="AI699">
        <v>131</v>
      </c>
      <c r="AJ699" s="25"/>
      <c r="AK699" s="25"/>
      <c r="AL699" s="25"/>
      <c r="AM699" s="25"/>
      <c r="AN699" s="25"/>
      <c r="AO699" s="25"/>
      <c r="AP699">
        <v>0.691</v>
      </c>
      <c r="AS699">
        <v>0.362</v>
      </c>
      <c r="AW699">
        <v>5.043</v>
      </c>
    </row>
    <row r="700" spans="1:49" ht="12.75">
      <c r="A700" s="21">
        <v>37687</v>
      </c>
      <c r="B700" s="22">
        <v>66</v>
      </c>
      <c r="C700" s="23">
        <v>0.895833313</v>
      </c>
      <c r="D700" s="3">
        <v>0.895833313</v>
      </c>
      <c r="E700" s="24">
        <v>0</v>
      </c>
      <c r="F700">
        <v>39.02468651</v>
      </c>
      <c r="G700">
        <v>-76.69367308</v>
      </c>
      <c r="H700" s="25">
        <v>1029.9</v>
      </c>
      <c r="I700">
        <f t="shared" si="63"/>
        <v>993.57</v>
      </c>
      <c r="J700">
        <f t="shared" si="64"/>
        <v>162.87160979521934</v>
      </c>
      <c r="K700">
        <f t="shared" si="65"/>
        <v>374.7716097952193</v>
      </c>
      <c r="L700">
        <f t="shared" si="62"/>
        <v>366.2256097952194</v>
      </c>
      <c r="M700">
        <f t="shared" si="66"/>
        <v>370.49860979521935</v>
      </c>
      <c r="N700" s="25">
        <v>-0.2</v>
      </c>
      <c r="O700" s="25">
        <v>67.3</v>
      </c>
      <c r="P700">
        <v>28.6</v>
      </c>
      <c r="Q700">
        <f t="shared" si="67"/>
        <v>27.6</v>
      </c>
      <c r="AC700" s="28"/>
      <c r="AD700">
        <v>10341</v>
      </c>
      <c r="AE700">
        <v>840</v>
      </c>
      <c r="AF700">
        <v>401</v>
      </c>
      <c r="AG700">
        <v>170</v>
      </c>
      <c r="AH700">
        <v>52</v>
      </c>
      <c r="AI700">
        <v>126</v>
      </c>
      <c r="AJ700" s="25"/>
      <c r="AK700" s="25"/>
      <c r="AL700" s="25"/>
      <c r="AM700" s="25"/>
      <c r="AN700" s="25"/>
      <c r="AO700" s="25"/>
      <c r="AP700">
        <v>0.681</v>
      </c>
      <c r="AS700">
        <v>0.373</v>
      </c>
      <c r="AW700">
        <v>5.042</v>
      </c>
    </row>
    <row r="701" spans="1:49" ht="12.75">
      <c r="A701" s="21">
        <v>37687</v>
      </c>
      <c r="B701" s="22">
        <v>66</v>
      </c>
      <c r="C701" s="23">
        <v>0.895949066</v>
      </c>
      <c r="D701" s="3">
        <v>0.895949066</v>
      </c>
      <c r="E701" s="24">
        <v>0</v>
      </c>
      <c r="F701">
        <v>39.02117059</v>
      </c>
      <c r="G701">
        <v>-76.68695801</v>
      </c>
      <c r="H701" s="25">
        <v>1031.1</v>
      </c>
      <c r="I701">
        <f t="shared" si="63"/>
        <v>994.7699999999999</v>
      </c>
      <c r="J701">
        <f t="shared" si="64"/>
        <v>152.84843181133914</v>
      </c>
      <c r="K701">
        <f t="shared" si="65"/>
        <v>364.7484318113392</v>
      </c>
      <c r="L701">
        <f t="shared" si="62"/>
        <v>356.2024318113391</v>
      </c>
      <c r="M701">
        <f t="shared" si="66"/>
        <v>360.47543181133915</v>
      </c>
      <c r="N701" s="25">
        <v>-0.1</v>
      </c>
      <c r="O701" s="25">
        <v>68.6</v>
      </c>
      <c r="P701">
        <v>23.4</v>
      </c>
      <c r="Q701">
        <f t="shared" si="67"/>
        <v>26</v>
      </c>
      <c r="AC701" s="28"/>
      <c r="AD701">
        <v>10108</v>
      </c>
      <c r="AE701">
        <v>895</v>
      </c>
      <c r="AF701">
        <v>419</v>
      </c>
      <c r="AG701">
        <v>128</v>
      </c>
      <c r="AH701">
        <v>63</v>
      </c>
      <c r="AI701">
        <v>130</v>
      </c>
      <c r="AJ701" s="25"/>
      <c r="AK701" s="25"/>
      <c r="AL701" s="25"/>
      <c r="AM701" s="25"/>
      <c r="AN701" s="25"/>
      <c r="AO701" s="25"/>
      <c r="AP701">
        <v>0.731</v>
      </c>
      <c r="AS701">
        <v>0.376</v>
      </c>
      <c r="AW701">
        <v>5.043</v>
      </c>
    </row>
    <row r="702" spans="1:49" ht="12.75">
      <c r="A702" s="21">
        <v>37687</v>
      </c>
      <c r="B702" s="22">
        <v>66</v>
      </c>
      <c r="C702" s="23">
        <v>0.896064818</v>
      </c>
      <c r="D702" s="3">
        <v>0.896064818</v>
      </c>
      <c r="E702" s="24">
        <v>0</v>
      </c>
      <c r="F702">
        <v>39.01777819</v>
      </c>
      <c r="G702">
        <v>-76.6801459</v>
      </c>
      <c r="H702" s="25">
        <v>1031.1</v>
      </c>
      <c r="I702">
        <f t="shared" si="63"/>
        <v>994.7699999999999</v>
      </c>
      <c r="J702">
        <f t="shared" si="64"/>
        <v>152.84843181133914</v>
      </c>
      <c r="K702">
        <f t="shared" si="65"/>
        <v>364.7484318113392</v>
      </c>
      <c r="L702">
        <f t="shared" si="62"/>
        <v>356.2024318113391</v>
      </c>
      <c r="M702">
        <f t="shared" si="66"/>
        <v>360.47543181133915</v>
      </c>
      <c r="N702" s="25">
        <v>-0.1</v>
      </c>
      <c r="O702" s="25">
        <v>67.3</v>
      </c>
      <c r="P702">
        <v>25.8</v>
      </c>
      <c r="Q702">
        <f t="shared" si="67"/>
        <v>24.6</v>
      </c>
      <c r="S702">
        <v>2.8E-05</v>
      </c>
      <c r="T702">
        <v>1.8E-05</v>
      </c>
      <c r="U702">
        <v>1.07E-05</v>
      </c>
      <c r="V702">
        <v>-2.35E-07</v>
      </c>
      <c r="W702">
        <v>-1.68E-07</v>
      </c>
      <c r="X702">
        <v>-9.36E-07</v>
      </c>
      <c r="Y702" s="28">
        <v>973.3</v>
      </c>
      <c r="Z702" s="28">
        <v>293.5</v>
      </c>
      <c r="AA702" s="28">
        <v>286.4</v>
      </c>
      <c r="AB702" s="28">
        <v>16.3</v>
      </c>
      <c r="AC702" s="28"/>
      <c r="AD702">
        <v>10123</v>
      </c>
      <c r="AE702">
        <v>912</v>
      </c>
      <c r="AF702">
        <v>502</v>
      </c>
      <c r="AG702">
        <v>130</v>
      </c>
      <c r="AH702">
        <v>54</v>
      </c>
      <c r="AI702">
        <v>145</v>
      </c>
      <c r="AJ702" s="25"/>
      <c r="AK702" s="25"/>
      <c r="AL702" s="25"/>
      <c r="AM702" s="25"/>
      <c r="AN702" s="25"/>
      <c r="AO702" s="25"/>
      <c r="AP702">
        <v>0.691</v>
      </c>
      <c r="AS702">
        <v>0.371</v>
      </c>
      <c r="AW702">
        <v>5.041</v>
      </c>
    </row>
    <row r="703" spans="1:49" ht="12.75">
      <c r="A703" s="21">
        <v>37687</v>
      </c>
      <c r="B703" s="22">
        <v>66</v>
      </c>
      <c r="C703" s="23">
        <v>0.89618057</v>
      </c>
      <c r="D703" s="3">
        <v>0.89618057</v>
      </c>
      <c r="E703" s="24">
        <v>0</v>
      </c>
      <c r="F703">
        <v>39.0144985</v>
      </c>
      <c r="G703">
        <v>-76.67327749</v>
      </c>
      <c r="H703" s="25">
        <v>1031.5</v>
      </c>
      <c r="I703">
        <f t="shared" si="63"/>
        <v>995.17</v>
      </c>
      <c r="J703">
        <f t="shared" si="64"/>
        <v>149.5100592035846</v>
      </c>
      <c r="K703">
        <f t="shared" si="65"/>
        <v>361.41005920358464</v>
      </c>
      <c r="L703">
        <f t="shared" si="62"/>
        <v>352.8640592035846</v>
      </c>
      <c r="M703">
        <f t="shared" si="66"/>
        <v>357.1370592035846</v>
      </c>
      <c r="N703" s="25">
        <v>0</v>
      </c>
      <c r="O703" s="25">
        <v>67.2</v>
      </c>
      <c r="P703">
        <v>24.2</v>
      </c>
      <c r="Q703">
        <f t="shared" si="67"/>
        <v>25</v>
      </c>
      <c r="AC703">
        <v>11648</v>
      </c>
      <c r="AD703">
        <v>10040</v>
      </c>
      <c r="AE703">
        <v>855</v>
      </c>
      <c r="AF703">
        <v>431</v>
      </c>
      <c r="AG703">
        <v>144</v>
      </c>
      <c r="AH703">
        <v>57</v>
      </c>
      <c r="AI703">
        <v>134</v>
      </c>
      <c r="AJ703" s="25"/>
      <c r="AK703" s="25"/>
      <c r="AL703" s="25"/>
      <c r="AM703" s="25"/>
      <c r="AN703" s="25"/>
      <c r="AO703" s="25"/>
      <c r="AP703">
        <v>0.611</v>
      </c>
      <c r="AS703">
        <v>0.343</v>
      </c>
      <c r="AW703">
        <v>5.041</v>
      </c>
    </row>
    <row r="704" spans="1:49" ht="12.75">
      <c r="A704" s="21">
        <v>37687</v>
      </c>
      <c r="B704" s="22">
        <v>66</v>
      </c>
      <c r="C704" s="23">
        <v>0.896296322</v>
      </c>
      <c r="D704" s="3">
        <v>0.896296322</v>
      </c>
      <c r="E704" s="24">
        <v>0</v>
      </c>
      <c r="F704">
        <v>39.01119431</v>
      </c>
      <c r="G704">
        <v>-76.66645638</v>
      </c>
      <c r="H704" s="25">
        <v>1031.5</v>
      </c>
      <c r="I704">
        <f t="shared" si="63"/>
        <v>995.17</v>
      </c>
      <c r="J704">
        <f t="shared" si="64"/>
        <v>149.5100592035846</v>
      </c>
      <c r="K704">
        <f t="shared" si="65"/>
        <v>361.41005920358464</v>
      </c>
      <c r="L704">
        <f t="shared" si="62"/>
        <v>352.8640592035846</v>
      </c>
      <c r="M704">
        <f t="shared" si="66"/>
        <v>357.1370592035846</v>
      </c>
      <c r="N704" s="25">
        <v>0</v>
      </c>
      <c r="O704" s="25">
        <v>67.1</v>
      </c>
      <c r="P704">
        <v>26.6</v>
      </c>
      <c r="Q704">
        <f t="shared" si="67"/>
        <v>25.4</v>
      </c>
      <c r="AC704" s="28"/>
      <c r="AD704">
        <v>9883</v>
      </c>
      <c r="AE704">
        <v>859</v>
      </c>
      <c r="AF704">
        <v>471</v>
      </c>
      <c r="AG704">
        <v>108</v>
      </c>
      <c r="AH704">
        <v>49</v>
      </c>
      <c r="AI704">
        <v>111</v>
      </c>
      <c r="AJ704" s="25"/>
      <c r="AK704" s="25"/>
      <c r="AL704" s="25"/>
      <c r="AM704" s="25"/>
      <c r="AN704" s="25"/>
      <c r="AO704" s="25"/>
      <c r="AP704">
        <v>0.739</v>
      </c>
      <c r="AS704">
        <v>0.36</v>
      </c>
      <c r="AW704">
        <v>5.041</v>
      </c>
    </row>
    <row r="705" spans="1:49" ht="12.75">
      <c r="A705" s="21">
        <v>37687</v>
      </c>
      <c r="B705" s="22">
        <v>66</v>
      </c>
      <c r="C705" s="23">
        <v>0.896412015</v>
      </c>
      <c r="D705" s="3">
        <v>0.896412015</v>
      </c>
      <c r="E705" s="24">
        <v>0</v>
      </c>
      <c r="F705">
        <v>39.00765417</v>
      </c>
      <c r="G705">
        <v>-76.65965343</v>
      </c>
      <c r="H705" s="25">
        <v>1031.5</v>
      </c>
      <c r="I705">
        <f t="shared" si="63"/>
        <v>995.17</v>
      </c>
      <c r="J705">
        <f t="shared" si="64"/>
        <v>149.5100592035846</v>
      </c>
      <c r="K705">
        <f t="shared" si="65"/>
        <v>361.41005920358464</v>
      </c>
      <c r="L705">
        <f t="shared" si="62"/>
        <v>352.8640592035846</v>
      </c>
      <c r="M705">
        <f t="shared" si="66"/>
        <v>357.1370592035846</v>
      </c>
      <c r="N705" s="25">
        <v>0</v>
      </c>
      <c r="O705" s="25">
        <v>67</v>
      </c>
      <c r="P705">
        <v>22.2</v>
      </c>
      <c r="Q705">
        <f t="shared" si="67"/>
        <v>24.4</v>
      </c>
      <c r="S705">
        <v>2.75E-05</v>
      </c>
      <c r="T705">
        <v>1.88E-05</v>
      </c>
      <c r="U705">
        <v>1.14E-05</v>
      </c>
      <c r="V705">
        <v>-2.48E-07</v>
      </c>
      <c r="W705">
        <v>-1.1E-07</v>
      </c>
      <c r="X705">
        <v>-8.97E-07</v>
      </c>
      <c r="Y705" s="28">
        <v>974.4</v>
      </c>
      <c r="Z705" s="28">
        <v>293.5</v>
      </c>
      <c r="AA705" s="28">
        <v>286.4</v>
      </c>
      <c r="AB705" s="28">
        <v>16.3</v>
      </c>
      <c r="AC705" s="28"/>
      <c r="AD705">
        <v>9627</v>
      </c>
      <c r="AE705">
        <v>825</v>
      </c>
      <c r="AF705">
        <v>401</v>
      </c>
      <c r="AG705">
        <v>118</v>
      </c>
      <c r="AH705">
        <v>51</v>
      </c>
      <c r="AI705">
        <v>120</v>
      </c>
      <c r="AJ705" s="25"/>
      <c r="AK705" s="25"/>
      <c r="AL705" s="25"/>
      <c r="AM705" s="25"/>
      <c r="AN705" s="25"/>
      <c r="AO705" s="25"/>
      <c r="AP705">
        <v>0.671</v>
      </c>
      <c r="AS705">
        <v>0.371</v>
      </c>
      <c r="AW705">
        <v>5.041</v>
      </c>
    </row>
    <row r="706" spans="1:49" ht="12.75">
      <c r="A706" s="21">
        <v>37687</v>
      </c>
      <c r="B706" s="22">
        <v>66</v>
      </c>
      <c r="C706" s="23">
        <v>0.896527767</v>
      </c>
      <c r="D706" s="3">
        <v>0.896527767</v>
      </c>
      <c r="E706" s="24">
        <v>0</v>
      </c>
      <c r="F706">
        <v>39.00393845</v>
      </c>
      <c r="G706">
        <v>-76.65310598</v>
      </c>
      <c r="H706" s="25">
        <v>1032.4</v>
      </c>
      <c r="I706">
        <f t="shared" si="63"/>
        <v>996.07</v>
      </c>
      <c r="J706">
        <f t="shared" si="64"/>
        <v>142.00362427488326</v>
      </c>
      <c r="K706">
        <f t="shared" si="65"/>
        <v>353.90362427488327</v>
      </c>
      <c r="L706">
        <f t="shared" si="62"/>
        <v>345.3576242748833</v>
      </c>
      <c r="M706">
        <f t="shared" si="66"/>
        <v>349.6306242748833</v>
      </c>
      <c r="N706" s="25">
        <v>0.1</v>
      </c>
      <c r="O706" s="25">
        <v>67</v>
      </c>
      <c r="P706">
        <v>27.2</v>
      </c>
      <c r="Q706">
        <f t="shared" si="67"/>
        <v>24.7</v>
      </c>
      <c r="AC706" s="28"/>
      <c r="AD706">
        <v>9596</v>
      </c>
      <c r="AE706">
        <v>844</v>
      </c>
      <c r="AF706">
        <v>444</v>
      </c>
      <c r="AG706">
        <v>135</v>
      </c>
      <c r="AH706">
        <v>38</v>
      </c>
      <c r="AI706">
        <v>115</v>
      </c>
      <c r="AJ706" s="25"/>
      <c r="AK706" s="25"/>
      <c r="AL706" s="25"/>
      <c r="AM706" s="25"/>
      <c r="AN706" s="25"/>
      <c r="AO706" s="25"/>
      <c r="AP706">
        <v>0.739</v>
      </c>
      <c r="AS706">
        <v>0.371</v>
      </c>
      <c r="AW706">
        <v>5.041</v>
      </c>
    </row>
    <row r="707" spans="1:49" ht="12.75">
      <c r="A707" s="21">
        <v>37687</v>
      </c>
      <c r="B707" s="22">
        <v>66</v>
      </c>
      <c r="C707" s="23">
        <v>0.896643519</v>
      </c>
      <c r="D707" s="3">
        <v>0.896643519</v>
      </c>
      <c r="E707" s="24">
        <v>0</v>
      </c>
      <c r="F707">
        <v>38.99992291</v>
      </c>
      <c r="G707">
        <v>-76.64709737</v>
      </c>
      <c r="H707" s="25">
        <v>1033.2</v>
      </c>
      <c r="I707">
        <f t="shared" si="63"/>
        <v>996.87</v>
      </c>
      <c r="J707">
        <f t="shared" si="64"/>
        <v>135.33692938751497</v>
      </c>
      <c r="K707">
        <f t="shared" si="65"/>
        <v>347.236929387515</v>
      </c>
      <c r="L707">
        <f t="shared" si="62"/>
        <v>338.690929387515</v>
      </c>
      <c r="M707">
        <f t="shared" si="66"/>
        <v>342.963929387515</v>
      </c>
      <c r="N707" s="25">
        <v>0.1</v>
      </c>
      <c r="O707" s="25">
        <v>66.9</v>
      </c>
      <c r="P707">
        <v>25.1</v>
      </c>
      <c r="Q707">
        <f t="shared" si="67"/>
        <v>26.15</v>
      </c>
      <c r="AC707" s="28"/>
      <c r="AD707">
        <v>9644</v>
      </c>
      <c r="AE707">
        <v>924</v>
      </c>
      <c r="AF707">
        <v>441</v>
      </c>
      <c r="AG707">
        <v>143</v>
      </c>
      <c r="AH707">
        <v>57</v>
      </c>
      <c r="AI707">
        <v>124</v>
      </c>
      <c r="AJ707" s="25"/>
      <c r="AK707" s="25"/>
      <c r="AL707" s="25"/>
      <c r="AM707" s="25"/>
      <c r="AN707" s="25"/>
      <c r="AO707" s="25"/>
      <c r="AP707">
        <v>0.691</v>
      </c>
      <c r="AS707">
        <v>0.361</v>
      </c>
      <c r="AW707">
        <v>5.04</v>
      </c>
    </row>
    <row r="708" spans="1:49" ht="12.75">
      <c r="A708" s="21">
        <v>37687</v>
      </c>
      <c r="B708" s="22">
        <v>66</v>
      </c>
      <c r="C708" s="23">
        <v>0.896759272</v>
      </c>
      <c r="D708" s="3">
        <v>0.896759272</v>
      </c>
      <c r="E708" s="24">
        <v>0</v>
      </c>
      <c r="F708">
        <v>38.99568299</v>
      </c>
      <c r="G708">
        <v>-76.64117395</v>
      </c>
      <c r="H708" s="25">
        <v>1032.5</v>
      </c>
      <c r="I708">
        <f t="shared" si="63"/>
        <v>996.17</v>
      </c>
      <c r="J708">
        <f t="shared" si="64"/>
        <v>141.16999465405715</v>
      </c>
      <c r="K708">
        <f t="shared" si="65"/>
        <v>353.06999465405715</v>
      </c>
      <c r="L708">
        <f t="shared" si="62"/>
        <v>344.52399465405716</v>
      </c>
      <c r="M708">
        <f t="shared" si="66"/>
        <v>348.79699465405713</v>
      </c>
      <c r="N708" s="25">
        <v>0.2</v>
      </c>
      <c r="O708" s="25">
        <v>66.9</v>
      </c>
      <c r="P708">
        <v>27.8</v>
      </c>
      <c r="Q708">
        <f t="shared" si="67"/>
        <v>26.450000000000003</v>
      </c>
      <c r="AC708" s="28"/>
      <c r="AD708">
        <v>9709</v>
      </c>
      <c r="AE708">
        <v>890</v>
      </c>
      <c r="AF708">
        <v>438</v>
      </c>
      <c r="AG708">
        <v>135</v>
      </c>
      <c r="AH708">
        <v>46</v>
      </c>
      <c r="AI708">
        <v>116</v>
      </c>
      <c r="AJ708" s="25"/>
      <c r="AK708" s="25"/>
      <c r="AL708" s="25"/>
      <c r="AM708" s="25"/>
      <c r="AN708" s="25"/>
      <c r="AO708" s="25"/>
      <c r="AP708">
        <v>0.691</v>
      </c>
      <c r="AS708">
        <v>0.382</v>
      </c>
      <c r="AW708">
        <v>5.041</v>
      </c>
    </row>
    <row r="709" spans="1:49" ht="12.75">
      <c r="A709" s="21">
        <v>37687</v>
      </c>
      <c r="B709" s="22">
        <v>66</v>
      </c>
      <c r="C709" s="23">
        <v>0.896875024</v>
      </c>
      <c r="D709" s="3">
        <v>0.896875024</v>
      </c>
      <c r="E709" s="24">
        <v>0</v>
      </c>
      <c r="F709">
        <v>38.99185393</v>
      </c>
      <c r="G709">
        <v>-76.6345864</v>
      </c>
      <c r="H709" s="25">
        <v>1031.2</v>
      </c>
      <c r="I709">
        <f t="shared" si="63"/>
        <v>994.87</v>
      </c>
      <c r="J709">
        <f t="shared" si="64"/>
        <v>152.01371282911134</v>
      </c>
      <c r="K709">
        <f t="shared" si="65"/>
        <v>363.9137128291113</v>
      </c>
      <c r="L709">
        <f t="shared" si="62"/>
        <v>355.3677128291114</v>
      </c>
      <c r="M709">
        <f t="shared" si="66"/>
        <v>359.64071282911135</v>
      </c>
      <c r="N709" s="25">
        <v>0</v>
      </c>
      <c r="O709" s="25">
        <v>67</v>
      </c>
      <c r="P709">
        <v>24.2</v>
      </c>
      <c r="Q709">
        <f t="shared" si="67"/>
        <v>26</v>
      </c>
      <c r="AC709">
        <v>14010</v>
      </c>
      <c r="AD709">
        <v>9982</v>
      </c>
      <c r="AE709">
        <v>967</v>
      </c>
      <c r="AF709">
        <v>445</v>
      </c>
      <c r="AG709">
        <v>134</v>
      </c>
      <c r="AH709">
        <v>58</v>
      </c>
      <c r="AI709">
        <v>112</v>
      </c>
      <c r="AJ709" s="25"/>
      <c r="AK709" s="25"/>
      <c r="AL709" s="25"/>
      <c r="AM709" s="25"/>
      <c r="AN709" s="25"/>
      <c r="AO709" s="25"/>
      <c r="AP709">
        <v>0.621</v>
      </c>
      <c r="AS709">
        <v>0.342</v>
      </c>
      <c r="AW709">
        <v>5.041</v>
      </c>
    </row>
    <row r="710" spans="1:49" ht="12.75">
      <c r="A710" s="21">
        <v>37687</v>
      </c>
      <c r="B710" s="22">
        <v>66</v>
      </c>
      <c r="C710" s="23">
        <v>0.896990716</v>
      </c>
      <c r="D710" s="3">
        <v>0.896990716</v>
      </c>
      <c r="E710" s="24">
        <v>0</v>
      </c>
      <c r="F710">
        <v>38.98955999</v>
      </c>
      <c r="G710">
        <v>-76.62703674</v>
      </c>
      <c r="H710" s="25">
        <v>1030.4</v>
      </c>
      <c r="I710">
        <f t="shared" si="63"/>
        <v>994.07</v>
      </c>
      <c r="J710">
        <f t="shared" si="64"/>
        <v>158.69381525135964</v>
      </c>
      <c r="K710">
        <f t="shared" si="65"/>
        <v>370.5938152513596</v>
      </c>
      <c r="L710">
        <f t="shared" si="62"/>
        <v>362.0478152513597</v>
      </c>
      <c r="M710">
        <f t="shared" si="66"/>
        <v>366.32081525135965</v>
      </c>
      <c r="N710" s="25">
        <v>-0.2</v>
      </c>
      <c r="O710" s="25">
        <v>67.2</v>
      </c>
      <c r="P710">
        <v>26</v>
      </c>
      <c r="Q710">
        <f t="shared" si="67"/>
        <v>25.1</v>
      </c>
      <c r="AC710" s="28"/>
      <c r="AD710">
        <v>10060</v>
      </c>
      <c r="AE710">
        <v>946</v>
      </c>
      <c r="AF710">
        <v>427</v>
      </c>
      <c r="AG710">
        <v>127</v>
      </c>
      <c r="AH710">
        <v>61</v>
      </c>
      <c r="AI710">
        <v>128</v>
      </c>
      <c r="AJ710" s="25"/>
      <c r="AK710" s="25"/>
      <c r="AL710" s="25"/>
      <c r="AM710" s="25"/>
      <c r="AN710" s="25"/>
      <c r="AO710" s="25"/>
      <c r="AP710">
        <v>0.639</v>
      </c>
      <c r="AS710">
        <v>0.351</v>
      </c>
      <c r="AW710">
        <v>5.039</v>
      </c>
    </row>
    <row r="711" spans="1:49" ht="12.75">
      <c r="A711" s="21">
        <v>37687</v>
      </c>
      <c r="B711" s="22">
        <v>66</v>
      </c>
      <c r="C711" s="23">
        <v>0.897106469</v>
      </c>
      <c r="D711" s="3">
        <v>0.897106469</v>
      </c>
      <c r="E711" s="24">
        <v>0</v>
      </c>
      <c r="F711">
        <v>38.98796165</v>
      </c>
      <c r="G711">
        <v>-76.61963263</v>
      </c>
      <c r="H711" s="25">
        <v>1031.6</v>
      </c>
      <c r="I711">
        <f t="shared" si="63"/>
        <v>995.2699999999999</v>
      </c>
      <c r="J711">
        <f t="shared" si="64"/>
        <v>148.67567571260014</v>
      </c>
      <c r="K711">
        <f t="shared" si="65"/>
        <v>360.5756757126002</v>
      </c>
      <c r="L711">
        <f t="shared" si="62"/>
        <v>352.0296757126001</v>
      </c>
      <c r="M711">
        <f t="shared" si="66"/>
        <v>356.30267571260015</v>
      </c>
      <c r="N711" s="25">
        <v>-0.1</v>
      </c>
      <c r="O711" s="25">
        <v>67.5</v>
      </c>
      <c r="P711">
        <v>23.1</v>
      </c>
      <c r="Q711">
        <f t="shared" si="67"/>
        <v>24.55</v>
      </c>
      <c r="AC711" s="28"/>
      <c r="AD711">
        <v>9872</v>
      </c>
      <c r="AE711">
        <v>970</v>
      </c>
      <c r="AF711">
        <v>456</v>
      </c>
      <c r="AG711">
        <v>137</v>
      </c>
      <c r="AH711">
        <v>43</v>
      </c>
      <c r="AI711">
        <v>129</v>
      </c>
      <c r="AJ711" s="25"/>
      <c r="AK711" s="25"/>
      <c r="AL711" s="25"/>
      <c r="AM711" s="25"/>
      <c r="AN711" s="25"/>
      <c r="AO711" s="25"/>
      <c r="AP711">
        <v>0.729</v>
      </c>
      <c r="AS711">
        <v>0.361</v>
      </c>
      <c r="AW711">
        <v>5.039</v>
      </c>
    </row>
    <row r="712" spans="1:49" ht="12.75">
      <c r="A712" s="21">
        <v>37687</v>
      </c>
      <c r="B712" s="22">
        <v>66</v>
      </c>
      <c r="C712" s="23">
        <v>0.897222221</v>
      </c>
      <c r="D712" s="3">
        <v>0.897222221</v>
      </c>
      <c r="E712" s="24">
        <v>0</v>
      </c>
      <c r="F712">
        <v>38.98744276</v>
      </c>
      <c r="G712">
        <v>-76.61193157</v>
      </c>
      <c r="H712" s="25">
        <v>1030.8</v>
      </c>
      <c r="I712">
        <f t="shared" si="63"/>
        <v>994.4699999999999</v>
      </c>
      <c r="J712">
        <f t="shared" si="64"/>
        <v>155.3530923153371</v>
      </c>
      <c r="K712">
        <f t="shared" si="65"/>
        <v>367.2530923153371</v>
      </c>
      <c r="L712">
        <f t="shared" si="62"/>
        <v>358.70709231533715</v>
      </c>
      <c r="M712">
        <f t="shared" si="66"/>
        <v>362.9800923153371</v>
      </c>
      <c r="N712" s="25">
        <v>-0.2</v>
      </c>
      <c r="O712" s="25">
        <v>67.6</v>
      </c>
      <c r="P712">
        <v>24.9</v>
      </c>
      <c r="Q712">
        <f t="shared" si="67"/>
        <v>24</v>
      </c>
      <c r="AC712" s="28"/>
      <c r="AD712">
        <v>9948</v>
      </c>
      <c r="AE712">
        <v>905</v>
      </c>
      <c r="AF712">
        <v>446</v>
      </c>
      <c r="AG712">
        <v>155</v>
      </c>
      <c r="AH712">
        <v>52</v>
      </c>
      <c r="AI712">
        <v>129</v>
      </c>
      <c r="AJ712" s="25"/>
      <c r="AK712" s="25"/>
      <c r="AL712" s="25"/>
      <c r="AM712" s="25"/>
      <c r="AN712" s="25"/>
      <c r="AO712" s="25"/>
      <c r="AP712">
        <v>0.718</v>
      </c>
      <c r="AS712">
        <v>0.37</v>
      </c>
      <c r="AW712">
        <v>5.039</v>
      </c>
    </row>
    <row r="713" spans="1:49" ht="12.75">
      <c r="A713" s="21">
        <v>37687</v>
      </c>
      <c r="B713" s="22">
        <v>66</v>
      </c>
      <c r="C713" s="23">
        <v>0.897337973</v>
      </c>
      <c r="D713" s="3">
        <v>0.897337973</v>
      </c>
      <c r="E713" s="24">
        <v>1</v>
      </c>
      <c r="F713">
        <v>38.98903786</v>
      </c>
      <c r="G713">
        <v>-76.60431942</v>
      </c>
      <c r="H713" s="25">
        <v>1031.1</v>
      </c>
      <c r="I713">
        <f t="shared" si="63"/>
        <v>994.7699999999999</v>
      </c>
      <c r="J713">
        <f t="shared" si="64"/>
        <v>152.84843181133914</v>
      </c>
      <c r="K713">
        <f t="shared" si="65"/>
        <v>364.7484318113392</v>
      </c>
      <c r="L713">
        <f aca="true" t="shared" si="68" ref="L713:L772">+J713+203.354</f>
        <v>356.2024318113391</v>
      </c>
      <c r="M713">
        <f t="shared" si="66"/>
        <v>360.47543181133915</v>
      </c>
      <c r="N713" s="25">
        <v>-0.2</v>
      </c>
      <c r="O713" s="25">
        <v>67.7</v>
      </c>
      <c r="P713">
        <v>23.2</v>
      </c>
      <c r="Q713">
        <f t="shared" si="67"/>
        <v>24.049999999999997</v>
      </c>
      <c r="AC713" s="28"/>
      <c r="AD713">
        <v>9622</v>
      </c>
      <c r="AE713">
        <v>917</v>
      </c>
      <c r="AF713">
        <v>456</v>
      </c>
      <c r="AG713">
        <v>162</v>
      </c>
      <c r="AH713">
        <v>48</v>
      </c>
      <c r="AI713">
        <v>134</v>
      </c>
      <c r="AJ713" s="25"/>
      <c r="AK713" s="25"/>
      <c r="AL713" s="25"/>
      <c r="AM713" s="25"/>
      <c r="AN713" s="25"/>
      <c r="AO713" s="25"/>
      <c r="AP713">
        <v>0.67</v>
      </c>
      <c r="AS713">
        <v>0.362</v>
      </c>
      <c r="AW713">
        <v>5.041</v>
      </c>
    </row>
    <row r="714" spans="1:49" ht="12.75">
      <c r="A714" s="21">
        <v>37687</v>
      </c>
      <c r="B714" s="22">
        <v>66</v>
      </c>
      <c r="C714" s="23">
        <v>0.897453725</v>
      </c>
      <c r="D714" s="3">
        <v>0.897453725</v>
      </c>
      <c r="E714" s="24">
        <v>0</v>
      </c>
      <c r="F714">
        <v>38.99049167</v>
      </c>
      <c r="G714">
        <v>-76.59666703</v>
      </c>
      <c r="H714" s="25">
        <v>1032.4</v>
      </c>
      <c r="I714">
        <f aca="true" t="shared" si="69" ref="I714:I773">+H714-36.33</f>
        <v>996.07</v>
      </c>
      <c r="J714">
        <f aca="true" t="shared" si="70" ref="J714:J773">(8303.951372*(LN(1013.25/I714)))</f>
        <v>142.00362427488326</v>
      </c>
      <c r="K714">
        <f aca="true" t="shared" si="71" ref="K714:K773">+J714+211.9</f>
        <v>353.90362427488327</v>
      </c>
      <c r="L714">
        <f t="shared" si="68"/>
        <v>345.3576242748833</v>
      </c>
      <c r="M714">
        <f aca="true" t="shared" si="72" ref="M714:M773">+AVERAGE(K714:L714)</f>
        <v>349.6306242748833</v>
      </c>
      <c r="N714" s="25">
        <v>-0.5</v>
      </c>
      <c r="O714" s="25">
        <v>68</v>
      </c>
      <c r="P714">
        <v>25.1</v>
      </c>
      <c r="Q714">
        <f t="shared" si="67"/>
        <v>24.15</v>
      </c>
      <c r="AC714" s="28"/>
      <c r="AD714">
        <v>9440</v>
      </c>
      <c r="AE714">
        <v>927</v>
      </c>
      <c r="AF714">
        <v>446</v>
      </c>
      <c r="AG714">
        <v>155</v>
      </c>
      <c r="AH714">
        <v>63</v>
      </c>
      <c r="AI714">
        <v>131</v>
      </c>
      <c r="AJ714" s="25"/>
      <c r="AK714" s="25"/>
      <c r="AL714" s="25"/>
      <c r="AM714" s="25"/>
      <c r="AN714" s="25"/>
      <c r="AO714" s="25"/>
      <c r="AP714">
        <v>0.631</v>
      </c>
      <c r="AS714">
        <v>0.39</v>
      </c>
      <c r="AW714">
        <v>5.041</v>
      </c>
    </row>
    <row r="715" spans="1:49" ht="12.75">
      <c r="A715" s="21">
        <v>37687</v>
      </c>
      <c r="B715" s="22">
        <v>66</v>
      </c>
      <c r="C715" s="23">
        <v>0.897569418</v>
      </c>
      <c r="D715" s="3">
        <v>0.897569418</v>
      </c>
      <c r="E715" s="24">
        <v>0</v>
      </c>
      <c r="F715">
        <v>38.99121727</v>
      </c>
      <c r="G715">
        <v>-76.58918495</v>
      </c>
      <c r="H715" s="25">
        <v>1030</v>
      </c>
      <c r="I715">
        <f t="shared" si="69"/>
        <v>993.67</v>
      </c>
      <c r="J715">
        <f t="shared" si="70"/>
        <v>162.0358827185696</v>
      </c>
      <c r="K715">
        <f t="shared" si="71"/>
        <v>373.9358827185696</v>
      </c>
      <c r="L715">
        <f t="shared" si="68"/>
        <v>365.38988271856965</v>
      </c>
      <c r="M715">
        <f t="shared" si="72"/>
        <v>369.6628827185696</v>
      </c>
      <c r="N715" s="25">
        <v>-0.9</v>
      </c>
      <c r="O715" s="25">
        <v>68.4</v>
      </c>
      <c r="P715">
        <v>23.1</v>
      </c>
      <c r="Q715">
        <f aca="true" t="shared" si="73" ref="Q715:Q773">AVERAGE(P714:P715)</f>
        <v>24.1</v>
      </c>
      <c r="AC715">
        <v>12208</v>
      </c>
      <c r="AD715">
        <v>9586</v>
      </c>
      <c r="AE715">
        <v>973</v>
      </c>
      <c r="AF715">
        <v>421</v>
      </c>
      <c r="AG715">
        <v>142</v>
      </c>
      <c r="AH715">
        <v>56</v>
      </c>
      <c r="AI715">
        <v>101</v>
      </c>
      <c r="AJ715" s="25"/>
      <c r="AK715" s="25"/>
      <c r="AL715" s="25"/>
      <c r="AM715" s="25"/>
      <c r="AN715" s="25"/>
      <c r="AO715" s="25"/>
      <c r="AP715">
        <v>0.621</v>
      </c>
      <c r="AS715">
        <v>0.351</v>
      </c>
      <c r="AW715">
        <v>5.04</v>
      </c>
    </row>
    <row r="716" spans="1:49" ht="12.75">
      <c r="A716" s="21">
        <v>37687</v>
      </c>
      <c r="B716" s="22">
        <v>66</v>
      </c>
      <c r="C716" s="23">
        <v>0.89768517</v>
      </c>
      <c r="D716" s="3">
        <v>0.89768517</v>
      </c>
      <c r="E716" s="24">
        <v>0</v>
      </c>
      <c r="F716">
        <v>38.99134447</v>
      </c>
      <c r="G716">
        <v>-76.58205632</v>
      </c>
      <c r="H716" s="25">
        <v>1030.3</v>
      </c>
      <c r="I716">
        <f t="shared" si="69"/>
        <v>993.9699999999999</v>
      </c>
      <c r="J716">
        <f t="shared" si="70"/>
        <v>159.52920602609365</v>
      </c>
      <c r="K716">
        <f t="shared" si="71"/>
        <v>371.42920602609365</v>
      </c>
      <c r="L716">
        <f t="shared" si="68"/>
        <v>362.88320602609366</v>
      </c>
      <c r="M716">
        <f t="shared" si="72"/>
        <v>367.1562060260936</v>
      </c>
      <c r="N716" s="25">
        <v>-1.1</v>
      </c>
      <c r="O716" s="25">
        <v>69.4</v>
      </c>
      <c r="P716">
        <v>40.6</v>
      </c>
      <c r="Q716">
        <f t="shared" si="73"/>
        <v>31.85</v>
      </c>
      <c r="AC716" s="28"/>
      <c r="AD716">
        <v>9565</v>
      </c>
      <c r="AE716">
        <v>934</v>
      </c>
      <c r="AF716">
        <v>426</v>
      </c>
      <c r="AG716">
        <v>124</v>
      </c>
      <c r="AH716">
        <v>48</v>
      </c>
      <c r="AI716">
        <v>123</v>
      </c>
      <c r="AJ716" s="25"/>
      <c r="AK716" s="25"/>
      <c r="AL716" s="25"/>
      <c r="AM716" s="25"/>
      <c r="AN716" s="25"/>
      <c r="AO716" s="25"/>
      <c r="AP716">
        <v>0.74</v>
      </c>
      <c r="AS716">
        <v>0.331</v>
      </c>
      <c r="AW716">
        <v>5.04</v>
      </c>
    </row>
    <row r="717" spans="1:49" ht="12.75">
      <c r="A717" s="21">
        <v>37687</v>
      </c>
      <c r="B717" s="22">
        <v>66</v>
      </c>
      <c r="C717" s="23">
        <v>0.897800922</v>
      </c>
      <c r="D717" s="3">
        <v>0.897800922</v>
      </c>
      <c r="E717" s="24">
        <v>0</v>
      </c>
      <c r="F717">
        <v>38.99121276</v>
      </c>
      <c r="G717">
        <v>-76.57533946</v>
      </c>
      <c r="H717" s="25">
        <v>1030.4</v>
      </c>
      <c r="I717">
        <f t="shared" si="69"/>
        <v>994.07</v>
      </c>
      <c r="J717">
        <f t="shared" si="70"/>
        <v>158.69381525135964</v>
      </c>
      <c r="K717">
        <f t="shared" si="71"/>
        <v>370.5938152513596</v>
      </c>
      <c r="L717">
        <f t="shared" si="68"/>
        <v>362.0478152513597</v>
      </c>
      <c r="M717">
        <f t="shared" si="72"/>
        <v>366.32081525135965</v>
      </c>
      <c r="N717" s="25">
        <v>-1.3</v>
      </c>
      <c r="O717" s="25">
        <v>70.3</v>
      </c>
      <c r="P717">
        <v>62.4</v>
      </c>
      <c r="Q717">
        <f t="shared" si="73"/>
        <v>51.5</v>
      </c>
      <c r="AC717" s="28"/>
      <c r="AD717">
        <v>9349</v>
      </c>
      <c r="AE717">
        <v>891</v>
      </c>
      <c r="AF717">
        <v>484</v>
      </c>
      <c r="AG717">
        <v>139</v>
      </c>
      <c r="AH717">
        <v>55</v>
      </c>
      <c r="AI717">
        <v>111</v>
      </c>
      <c r="AJ717" s="25"/>
      <c r="AK717" s="25"/>
      <c r="AL717" s="25"/>
      <c r="AM717" s="25"/>
      <c r="AN717" s="25"/>
      <c r="AO717" s="25"/>
      <c r="AP717">
        <v>0.719</v>
      </c>
      <c r="AS717">
        <v>0.381</v>
      </c>
      <c r="AW717">
        <v>5.041</v>
      </c>
    </row>
    <row r="718" spans="1:49" ht="12.75">
      <c r="A718" s="21">
        <v>37687</v>
      </c>
      <c r="B718" s="22">
        <v>66</v>
      </c>
      <c r="C718" s="23">
        <v>0.897916675</v>
      </c>
      <c r="D718" s="3">
        <v>0.897916675</v>
      </c>
      <c r="E718" s="24">
        <v>0</v>
      </c>
      <c r="F718">
        <v>38.99082996</v>
      </c>
      <c r="G718">
        <v>-76.56910692</v>
      </c>
      <c r="H718" s="25">
        <v>1028.5</v>
      </c>
      <c r="I718">
        <f t="shared" si="69"/>
        <v>992.17</v>
      </c>
      <c r="J718">
        <f t="shared" si="70"/>
        <v>174.5806289487929</v>
      </c>
      <c r="K718">
        <f t="shared" si="71"/>
        <v>386.4806289487929</v>
      </c>
      <c r="L718">
        <f t="shared" si="68"/>
        <v>377.9346289487929</v>
      </c>
      <c r="M718">
        <f t="shared" si="72"/>
        <v>382.20762894879294</v>
      </c>
      <c r="N718" s="25">
        <v>-1.7</v>
      </c>
      <c r="O718" s="25">
        <v>71</v>
      </c>
      <c r="P718">
        <v>81.7</v>
      </c>
      <c r="Q718">
        <f t="shared" si="73"/>
        <v>72.05</v>
      </c>
      <c r="AC718" s="28"/>
      <c r="AD718">
        <v>9434</v>
      </c>
      <c r="AE718">
        <v>884</v>
      </c>
      <c r="AF718">
        <v>442</v>
      </c>
      <c r="AG718">
        <v>126</v>
      </c>
      <c r="AH718">
        <v>68</v>
      </c>
      <c r="AI718">
        <v>110</v>
      </c>
      <c r="AJ718" s="25"/>
      <c r="AK718" s="25"/>
      <c r="AL718" s="25"/>
      <c r="AM718" s="25"/>
      <c r="AN718" s="25"/>
      <c r="AO718" s="25"/>
      <c r="AP718">
        <v>0.691</v>
      </c>
      <c r="AS718">
        <v>0.321</v>
      </c>
      <c r="AW718">
        <v>5.041</v>
      </c>
    </row>
    <row r="719" spans="1:49" ht="12.75">
      <c r="A719" s="21">
        <v>37687</v>
      </c>
      <c r="B719" s="22">
        <v>66</v>
      </c>
      <c r="C719" s="23">
        <v>0.898032427</v>
      </c>
      <c r="D719" s="3">
        <v>0.898032427</v>
      </c>
      <c r="E719" s="24">
        <v>0</v>
      </c>
      <c r="F719">
        <v>38.99019389</v>
      </c>
      <c r="G719">
        <v>-76.5635075</v>
      </c>
      <c r="H719" s="25">
        <v>1030.4</v>
      </c>
      <c r="I719">
        <f t="shared" si="69"/>
        <v>994.07</v>
      </c>
      <c r="J719">
        <f t="shared" si="70"/>
        <v>158.69381525135964</v>
      </c>
      <c r="K719">
        <f t="shared" si="71"/>
        <v>370.5938152513596</v>
      </c>
      <c r="L719">
        <f t="shared" si="68"/>
        <v>362.0478152513597</v>
      </c>
      <c r="M719">
        <f t="shared" si="72"/>
        <v>366.32081525135965</v>
      </c>
      <c r="N719" s="25">
        <v>-1.7</v>
      </c>
      <c r="O719" s="25">
        <v>71.8</v>
      </c>
      <c r="P719">
        <v>155.7</v>
      </c>
      <c r="Q719">
        <f t="shared" si="73"/>
        <v>118.69999999999999</v>
      </c>
      <c r="AC719" s="28"/>
      <c r="AD719">
        <v>9088</v>
      </c>
      <c r="AE719">
        <v>853</v>
      </c>
      <c r="AF719">
        <v>431</v>
      </c>
      <c r="AG719">
        <v>135</v>
      </c>
      <c r="AH719">
        <v>47</v>
      </c>
      <c r="AI719">
        <v>115</v>
      </c>
      <c r="AJ719" s="25"/>
      <c r="AK719" s="25"/>
      <c r="AL719" s="25"/>
      <c r="AM719" s="25"/>
      <c r="AN719" s="25"/>
      <c r="AO719" s="25"/>
      <c r="AP719">
        <v>0.691</v>
      </c>
      <c r="AS719">
        <v>0.323</v>
      </c>
      <c r="AW719">
        <v>5.041</v>
      </c>
    </row>
    <row r="720" spans="1:49" ht="12.75">
      <c r="A720" s="21">
        <v>37687</v>
      </c>
      <c r="B720" s="22">
        <v>66</v>
      </c>
      <c r="C720" s="23">
        <v>0.898148119</v>
      </c>
      <c r="D720" s="3">
        <v>0.898148119</v>
      </c>
      <c r="E720" s="24">
        <v>0</v>
      </c>
      <c r="F720">
        <v>38.98919822</v>
      </c>
      <c r="G720">
        <v>-76.55849396</v>
      </c>
      <c r="H720" s="25">
        <v>1032.2</v>
      </c>
      <c r="I720">
        <f t="shared" si="69"/>
        <v>995.87</v>
      </c>
      <c r="J720">
        <f t="shared" si="70"/>
        <v>143.67113462156183</v>
      </c>
      <c r="K720">
        <f t="shared" si="71"/>
        <v>355.57113462156184</v>
      </c>
      <c r="L720">
        <f t="shared" si="68"/>
        <v>347.02513462156185</v>
      </c>
      <c r="M720">
        <f t="shared" si="72"/>
        <v>351.29813462156187</v>
      </c>
      <c r="N720" s="25">
        <v>-1.6</v>
      </c>
      <c r="O720" s="25">
        <v>72.2</v>
      </c>
      <c r="P720">
        <v>219.2</v>
      </c>
      <c r="Q720">
        <f t="shared" si="73"/>
        <v>187.45</v>
      </c>
      <c r="AC720" s="28"/>
      <c r="AD720">
        <v>9078</v>
      </c>
      <c r="AE720">
        <v>842</v>
      </c>
      <c r="AF720">
        <v>427</v>
      </c>
      <c r="AG720">
        <v>117</v>
      </c>
      <c r="AH720">
        <v>51</v>
      </c>
      <c r="AI720">
        <v>115</v>
      </c>
      <c r="AJ720" s="25"/>
      <c r="AK720" s="25"/>
      <c r="AL720" s="25"/>
      <c r="AM720" s="25"/>
      <c r="AN720" s="25"/>
      <c r="AO720" s="25"/>
      <c r="AP720">
        <v>0.691</v>
      </c>
      <c r="AS720">
        <v>0.393</v>
      </c>
      <c r="AW720">
        <v>5.042</v>
      </c>
    </row>
    <row r="721" spans="1:49" ht="12.75">
      <c r="A721" s="21">
        <v>37687</v>
      </c>
      <c r="B721" s="22">
        <v>66</v>
      </c>
      <c r="C721" s="23">
        <v>0.898263872</v>
      </c>
      <c r="D721" s="3">
        <v>0.898263872</v>
      </c>
      <c r="E721" s="24">
        <v>0</v>
      </c>
      <c r="F721">
        <v>38.9876744</v>
      </c>
      <c r="G721">
        <v>-76.55371469</v>
      </c>
      <c r="H721" s="25">
        <v>1036.1</v>
      </c>
      <c r="I721">
        <f t="shared" si="69"/>
        <v>999.7699999999999</v>
      </c>
      <c r="J721">
        <f t="shared" si="70"/>
        <v>111.21492851328587</v>
      </c>
      <c r="K721">
        <f t="shared" si="71"/>
        <v>323.11492851328586</v>
      </c>
      <c r="L721">
        <f t="shared" si="68"/>
        <v>314.56892851328587</v>
      </c>
      <c r="M721">
        <f t="shared" si="72"/>
        <v>318.8419285132859</v>
      </c>
      <c r="N721" s="25">
        <v>-1.2</v>
      </c>
      <c r="O721" s="25">
        <v>72.2</v>
      </c>
      <c r="P721">
        <v>165.6</v>
      </c>
      <c r="Q721">
        <f t="shared" si="73"/>
        <v>192.39999999999998</v>
      </c>
      <c r="AC721">
        <v>13449</v>
      </c>
      <c r="AD721">
        <v>9052</v>
      </c>
      <c r="AE721">
        <v>821</v>
      </c>
      <c r="AF721">
        <v>402</v>
      </c>
      <c r="AG721">
        <v>120</v>
      </c>
      <c r="AH721">
        <v>58</v>
      </c>
      <c r="AI721">
        <v>133</v>
      </c>
      <c r="AJ721" s="25"/>
      <c r="AK721" s="25"/>
      <c r="AL721" s="25"/>
      <c r="AM721" s="25"/>
      <c r="AN721" s="25"/>
      <c r="AO721" s="25"/>
      <c r="AP721">
        <v>0.661</v>
      </c>
      <c r="AS721">
        <v>0.442</v>
      </c>
      <c r="AW721">
        <v>5.04</v>
      </c>
    </row>
    <row r="722" spans="1:49" ht="12.75">
      <c r="A722" s="21">
        <v>37687</v>
      </c>
      <c r="B722" s="22">
        <v>66</v>
      </c>
      <c r="C722" s="23">
        <v>0.898379624</v>
      </c>
      <c r="D722" s="3">
        <v>0.898379624</v>
      </c>
      <c r="E722" s="24">
        <v>0</v>
      </c>
      <c r="F722">
        <v>38.98514943</v>
      </c>
      <c r="G722">
        <v>-76.549397</v>
      </c>
      <c r="H722" s="25">
        <v>1038</v>
      </c>
      <c r="I722">
        <f t="shared" si="69"/>
        <v>1001.67</v>
      </c>
      <c r="J722">
        <f t="shared" si="70"/>
        <v>95.44876780262248</v>
      </c>
      <c r="K722">
        <f t="shared" si="71"/>
        <v>307.3487678026225</v>
      </c>
      <c r="L722">
        <f t="shared" si="68"/>
        <v>298.8027678026225</v>
      </c>
      <c r="M722">
        <f t="shared" si="72"/>
        <v>303.0757678026225</v>
      </c>
      <c r="N722" s="25">
        <v>-1</v>
      </c>
      <c r="O722" s="25">
        <v>72</v>
      </c>
      <c r="P722">
        <v>89.8</v>
      </c>
      <c r="Q722">
        <f t="shared" si="73"/>
        <v>127.69999999999999</v>
      </c>
      <c r="AC722" s="28"/>
      <c r="AD722">
        <v>8932</v>
      </c>
      <c r="AE722">
        <v>919</v>
      </c>
      <c r="AF722">
        <v>418</v>
      </c>
      <c r="AG722">
        <v>133</v>
      </c>
      <c r="AH722">
        <v>52</v>
      </c>
      <c r="AI722">
        <v>155</v>
      </c>
      <c r="AJ722" s="25"/>
      <c r="AK722" s="25"/>
      <c r="AL722" s="25"/>
      <c r="AM722" s="25"/>
      <c r="AN722" s="25"/>
      <c r="AO722" s="25"/>
      <c r="AP722">
        <v>0.711</v>
      </c>
      <c r="AS722">
        <v>0.502</v>
      </c>
      <c r="AW722">
        <v>5.041</v>
      </c>
    </row>
    <row r="723" spans="1:49" ht="12.75">
      <c r="A723" s="21">
        <v>37687</v>
      </c>
      <c r="B723" s="22">
        <v>66</v>
      </c>
      <c r="C723" s="23">
        <v>0.898495376</v>
      </c>
      <c r="D723" s="3">
        <v>0.898495376</v>
      </c>
      <c r="E723" s="24">
        <v>0</v>
      </c>
      <c r="F723">
        <v>38.98233905</v>
      </c>
      <c r="G723">
        <v>-76.54520567</v>
      </c>
      <c r="H723" s="25">
        <v>1040.2</v>
      </c>
      <c r="I723">
        <f t="shared" si="69"/>
        <v>1003.87</v>
      </c>
      <c r="J723">
        <f t="shared" si="70"/>
        <v>77.23053196975316</v>
      </c>
      <c r="K723">
        <f t="shared" si="71"/>
        <v>289.1305319697532</v>
      </c>
      <c r="L723">
        <f t="shared" si="68"/>
        <v>280.5845319697532</v>
      </c>
      <c r="M723">
        <f t="shared" si="72"/>
        <v>284.85753196975315</v>
      </c>
      <c r="N723" s="25">
        <v>-0.9</v>
      </c>
      <c r="O723" s="25">
        <v>71.6</v>
      </c>
      <c r="P723">
        <v>19.2</v>
      </c>
      <c r="Q723">
        <f t="shared" si="73"/>
        <v>54.5</v>
      </c>
      <c r="AC723" s="28"/>
      <c r="AD723">
        <v>8946</v>
      </c>
      <c r="AE723">
        <v>802</v>
      </c>
      <c r="AF723">
        <v>423</v>
      </c>
      <c r="AG723">
        <v>149</v>
      </c>
      <c r="AH723">
        <v>45</v>
      </c>
      <c r="AI723">
        <v>134</v>
      </c>
      <c r="AJ723" s="25"/>
      <c r="AK723" s="25"/>
      <c r="AL723" s="25"/>
      <c r="AM723" s="25"/>
      <c r="AN723" s="25"/>
      <c r="AO723" s="25"/>
      <c r="AP723">
        <v>0.621</v>
      </c>
      <c r="AS723">
        <v>0.581</v>
      </c>
      <c r="AW723">
        <v>5.04</v>
      </c>
    </row>
    <row r="724" spans="1:49" ht="12.75">
      <c r="A724" s="21">
        <v>37687</v>
      </c>
      <c r="B724" s="22">
        <v>66</v>
      </c>
      <c r="C724" s="23">
        <v>0.898611128</v>
      </c>
      <c r="D724" s="3">
        <v>0.898611128</v>
      </c>
      <c r="E724" s="24">
        <v>0</v>
      </c>
      <c r="F724">
        <v>38.97934832</v>
      </c>
      <c r="G724">
        <v>-76.54097289</v>
      </c>
      <c r="H724" s="25">
        <v>1042.3</v>
      </c>
      <c r="I724">
        <f t="shared" si="69"/>
        <v>1005.9699999999999</v>
      </c>
      <c r="J724">
        <f t="shared" si="70"/>
        <v>59.877604147458655</v>
      </c>
      <c r="K724">
        <f t="shared" si="71"/>
        <v>271.77760414745865</v>
      </c>
      <c r="L724">
        <f t="shared" si="68"/>
        <v>263.23160414745865</v>
      </c>
      <c r="M724">
        <f t="shared" si="72"/>
        <v>267.5046041474586</v>
      </c>
      <c r="N724" s="25">
        <v>-0.8</v>
      </c>
      <c r="O724" s="25">
        <v>71.2</v>
      </c>
      <c r="P724">
        <v>-20.1</v>
      </c>
      <c r="Q724">
        <f t="shared" si="73"/>
        <v>-0.45000000000000107</v>
      </c>
      <c r="AC724" s="28"/>
      <c r="AD724">
        <v>8601</v>
      </c>
      <c r="AE724">
        <v>835</v>
      </c>
      <c r="AF724">
        <v>353</v>
      </c>
      <c r="AG724">
        <v>120</v>
      </c>
      <c r="AH724">
        <v>51</v>
      </c>
      <c r="AI724">
        <v>127</v>
      </c>
      <c r="AJ724" s="25"/>
      <c r="AK724" s="25"/>
      <c r="AL724" s="25"/>
      <c r="AM724" s="25"/>
      <c r="AN724" s="25"/>
      <c r="AO724" s="25"/>
      <c r="AP724">
        <v>0.582</v>
      </c>
      <c r="AS724">
        <v>0.661</v>
      </c>
      <c r="AW724">
        <v>5.041</v>
      </c>
    </row>
    <row r="725" spans="1:49" ht="12.75">
      <c r="A725" s="21">
        <v>37687</v>
      </c>
      <c r="B725" s="22">
        <v>66</v>
      </c>
      <c r="C725" s="23">
        <v>0.898726881</v>
      </c>
      <c r="D725" s="3">
        <v>0.898726881</v>
      </c>
      <c r="E725" s="24">
        <v>0</v>
      </c>
      <c r="F725">
        <v>38.97626204</v>
      </c>
      <c r="G725">
        <v>-76.53688655</v>
      </c>
      <c r="H725" s="25">
        <v>1044.6</v>
      </c>
      <c r="I725">
        <f t="shared" si="69"/>
        <v>1008.2699999999999</v>
      </c>
      <c r="J725">
        <f t="shared" si="70"/>
        <v>40.91353188546784</v>
      </c>
      <c r="K725">
        <f t="shared" si="71"/>
        <v>252.81353188546785</v>
      </c>
      <c r="L725">
        <f t="shared" si="68"/>
        <v>244.26753188546786</v>
      </c>
      <c r="M725">
        <f t="shared" si="72"/>
        <v>248.54053188546786</v>
      </c>
      <c r="N725" s="25">
        <v>-0.7</v>
      </c>
      <c r="O725" s="25">
        <v>70.9</v>
      </c>
      <c r="P725">
        <v>-19.9</v>
      </c>
      <c r="Q725">
        <f t="shared" si="73"/>
        <v>-20</v>
      </c>
      <c r="AC725" s="28"/>
      <c r="AD725">
        <v>8605</v>
      </c>
      <c r="AE725">
        <v>792</v>
      </c>
      <c r="AF725">
        <v>401</v>
      </c>
      <c r="AG725">
        <v>136</v>
      </c>
      <c r="AH725">
        <v>39</v>
      </c>
      <c r="AI725">
        <v>116</v>
      </c>
      <c r="AJ725" s="25"/>
      <c r="AK725" s="25"/>
      <c r="AL725" s="25"/>
      <c r="AM725" s="25"/>
      <c r="AN725" s="25"/>
      <c r="AO725" s="25"/>
      <c r="AP725">
        <v>0.642</v>
      </c>
      <c r="AS725">
        <v>0.734</v>
      </c>
      <c r="AW725">
        <v>5.042</v>
      </c>
    </row>
    <row r="726" spans="1:49" ht="12.75">
      <c r="A726" s="21">
        <v>37687</v>
      </c>
      <c r="B726" s="22">
        <v>66</v>
      </c>
      <c r="C726" s="23">
        <v>0.898842573</v>
      </c>
      <c r="D726" s="3">
        <v>0.898842573</v>
      </c>
      <c r="E726" s="24">
        <v>0</v>
      </c>
      <c r="F726">
        <v>38.97244094</v>
      </c>
      <c r="G726">
        <v>-76.5342385</v>
      </c>
      <c r="H726" s="25">
        <v>1044.1</v>
      </c>
      <c r="I726">
        <f t="shared" si="69"/>
        <v>1007.7699999999999</v>
      </c>
      <c r="J726">
        <f t="shared" si="70"/>
        <v>45.032473742900514</v>
      </c>
      <c r="K726">
        <f t="shared" si="71"/>
        <v>256.9324737429005</v>
      </c>
      <c r="L726">
        <f t="shared" si="68"/>
        <v>248.38647374290053</v>
      </c>
      <c r="M726">
        <f t="shared" si="72"/>
        <v>252.65947374290053</v>
      </c>
      <c r="N726" s="25">
        <v>-0.6</v>
      </c>
      <c r="O726" s="25">
        <v>70.5</v>
      </c>
      <c r="P726">
        <v>-20</v>
      </c>
      <c r="Q726">
        <f t="shared" si="73"/>
        <v>-19.95</v>
      </c>
      <c r="AC726" s="28"/>
      <c r="AD726">
        <v>8173</v>
      </c>
      <c r="AE726">
        <v>794</v>
      </c>
      <c r="AF726">
        <v>385</v>
      </c>
      <c r="AG726">
        <v>112</v>
      </c>
      <c r="AH726">
        <v>56</v>
      </c>
      <c r="AI726">
        <v>138</v>
      </c>
      <c r="AJ726" s="25"/>
      <c r="AK726" s="25"/>
      <c r="AL726" s="25"/>
      <c r="AM726" s="25"/>
      <c r="AN726" s="25"/>
      <c r="AO726" s="25"/>
      <c r="AP726">
        <v>0.631</v>
      </c>
      <c r="AS726">
        <v>0.701</v>
      </c>
      <c r="AW726">
        <v>5.042</v>
      </c>
    </row>
    <row r="727" spans="1:49" ht="12.75">
      <c r="A727" s="21">
        <v>37687</v>
      </c>
      <c r="B727" s="22">
        <v>66</v>
      </c>
      <c r="C727" s="23">
        <v>0.898958325</v>
      </c>
      <c r="D727" s="3">
        <v>0.898958325</v>
      </c>
      <c r="E727" s="24">
        <v>0</v>
      </c>
      <c r="F727">
        <v>38.96822432</v>
      </c>
      <c r="G727">
        <v>-76.53388595</v>
      </c>
      <c r="H727" s="25">
        <v>1043.1</v>
      </c>
      <c r="I727">
        <f t="shared" si="69"/>
        <v>1006.7699999999999</v>
      </c>
      <c r="J727">
        <f t="shared" si="70"/>
        <v>53.276491785770666</v>
      </c>
      <c r="K727">
        <f t="shared" si="71"/>
        <v>265.1764917857707</v>
      </c>
      <c r="L727">
        <f t="shared" si="68"/>
        <v>256.6304917857707</v>
      </c>
      <c r="M727">
        <f t="shared" si="72"/>
        <v>260.9034917857707</v>
      </c>
      <c r="N727" s="25">
        <v>-0.8</v>
      </c>
      <c r="O727" s="25">
        <v>70.2</v>
      </c>
      <c r="P727">
        <v>-20</v>
      </c>
      <c r="Q727">
        <f t="shared" si="73"/>
        <v>-20</v>
      </c>
      <c r="AC727">
        <v>24383</v>
      </c>
      <c r="AD727">
        <v>8205</v>
      </c>
      <c r="AE727">
        <v>800</v>
      </c>
      <c r="AF727">
        <v>379</v>
      </c>
      <c r="AG727">
        <v>115</v>
      </c>
      <c r="AH727">
        <v>47</v>
      </c>
      <c r="AI727">
        <v>127</v>
      </c>
      <c r="AJ727" s="25"/>
      <c r="AK727" s="25"/>
      <c r="AL727" s="25"/>
      <c r="AM727" s="25"/>
      <c r="AN727" s="25"/>
      <c r="AO727" s="25"/>
      <c r="AP727">
        <v>0.601</v>
      </c>
      <c r="AS727">
        <v>0.731</v>
      </c>
      <c r="AW727">
        <v>5.041</v>
      </c>
    </row>
    <row r="728" spans="1:49" ht="12.75">
      <c r="A728" s="21">
        <v>37687</v>
      </c>
      <c r="B728" s="22">
        <v>66</v>
      </c>
      <c r="C728" s="23">
        <v>0.899074078</v>
      </c>
      <c r="D728" s="3">
        <v>0.899074078</v>
      </c>
      <c r="E728" s="24">
        <v>0</v>
      </c>
      <c r="F728">
        <v>38.96409891</v>
      </c>
      <c r="G728">
        <v>-76.53545392</v>
      </c>
      <c r="H728" s="25">
        <v>1042.7</v>
      </c>
      <c r="I728">
        <f t="shared" si="69"/>
        <v>1006.37</v>
      </c>
      <c r="J728">
        <f t="shared" si="70"/>
        <v>56.57639203365388</v>
      </c>
      <c r="K728">
        <f t="shared" si="71"/>
        <v>268.4763920336539</v>
      </c>
      <c r="L728">
        <f t="shared" si="68"/>
        <v>259.9303920336539</v>
      </c>
      <c r="M728">
        <f t="shared" si="72"/>
        <v>264.2033920336539</v>
      </c>
      <c r="N728" s="25">
        <v>-0.7</v>
      </c>
      <c r="O728" s="25">
        <v>69.9</v>
      </c>
      <c r="P728">
        <v>7.2</v>
      </c>
      <c r="Q728">
        <f t="shared" si="73"/>
        <v>-6.4</v>
      </c>
      <c r="AC728" s="28"/>
      <c r="AD728">
        <v>8078</v>
      </c>
      <c r="AE728">
        <v>751</v>
      </c>
      <c r="AF728">
        <v>421</v>
      </c>
      <c r="AG728">
        <v>115</v>
      </c>
      <c r="AH728">
        <v>53</v>
      </c>
      <c r="AI728">
        <v>129</v>
      </c>
      <c r="AJ728" s="25"/>
      <c r="AK728" s="25"/>
      <c r="AL728" s="25"/>
      <c r="AM728" s="25"/>
      <c r="AN728" s="25"/>
      <c r="AO728" s="25"/>
      <c r="AP728">
        <v>0.721</v>
      </c>
      <c r="AS728">
        <v>0.781</v>
      </c>
      <c r="AW728">
        <v>5.041</v>
      </c>
    </row>
    <row r="729" spans="1:49" ht="12.75">
      <c r="A729" s="21">
        <v>37687</v>
      </c>
      <c r="B729" s="22">
        <v>66</v>
      </c>
      <c r="C729" s="23">
        <v>0.89918983</v>
      </c>
      <c r="D729" s="3">
        <v>0.89918983</v>
      </c>
      <c r="E729" s="24">
        <v>0</v>
      </c>
      <c r="F729">
        <v>38.96040172</v>
      </c>
      <c r="G729">
        <v>-76.53836174</v>
      </c>
      <c r="H729" s="25">
        <v>1042.6</v>
      </c>
      <c r="I729">
        <f t="shared" si="69"/>
        <v>1006.2699999999999</v>
      </c>
      <c r="J729">
        <f t="shared" si="70"/>
        <v>57.401572033935814</v>
      </c>
      <c r="K729">
        <f t="shared" si="71"/>
        <v>269.3015720339358</v>
      </c>
      <c r="L729">
        <f t="shared" si="68"/>
        <v>260.75557203393583</v>
      </c>
      <c r="M729">
        <f t="shared" si="72"/>
        <v>265.0285720339358</v>
      </c>
      <c r="N729" s="25">
        <v>-0.7</v>
      </c>
      <c r="O729" s="25">
        <v>69.6</v>
      </c>
      <c r="P729">
        <v>35.1</v>
      </c>
      <c r="Q729">
        <f t="shared" si="73"/>
        <v>21.150000000000002</v>
      </c>
      <c r="AC729" s="28"/>
      <c r="AD729">
        <v>7938</v>
      </c>
      <c r="AE729">
        <v>792</v>
      </c>
      <c r="AF729">
        <v>366</v>
      </c>
      <c r="AG729">
        <v>136</v>
      </c>
      <c r="AH729">
        <v>42</v>
      </c>
      <c r="AI729">
        <v>124</v>
      </c>
      <c r="AJ729" s="25"/>
      <c r="AK729" s="25"/>
      <c r="AL729" s="25"/>
      <c r="AM729" s="25"/>
      <c r="AN729" s="25"/>
      <c r="AO729" s="25"/>
      <c r="AP729">
        <v>0.63</v>
      </c>
      <c r="AS729">
        <v>0.751</v>
      </c>
      <c r="AW729">
        <v>5.042</v>
      </c>
    </row>
    <row r="730" spans="1:49" ht="12.75">
      <c r="A730" s="21">
        <v>37687</v>
      </c>
      <c r="B730" s="22">
        <v>66</v>
      </c>
      <c r="C730" s="23">
        <v>0.899305582</v>
      </c>
      <c r="D730" s="3">
        <v>0.899305582</v>
      </c>
      <c r="E730" s="24">
        <v>0</v>
      </c>
      <c r="F730">
        <v>38.95741909</v>
      </c>
      <c r="G730">
        <v>-76.54250529</v>
      </c>
      <c r="H730" s="25">
        <v>1045.1</v>
      </c>
      <c r="I730">
        <f t="shared" si="69"/>
        <v>1008.7699999999999</v>
      </c>
      <c r="J730">
        <f t="shared" si="70"/>
        <v>36.79663210059039</v>
      </c>
      <c r="K730">
        <f t="shared" si="71"/>
        <v>248.6966321005904</v>
      </c>
      <c r="L730">
        <f t="shared" si="68"/>
        <v>240.1506321005904</v>
      </c>
      <c r="M730">
        <f t="shared" si="72"/>
        <v>244.4236321005904</v>
      </c>
      <c r="N730" s="25">
        <v>-0.4</v>
      </c>
      <c r="O730" s="25">
        <v>69.3</v>
      </c>
      <c r="P730">
        <v>72.4</v>
      </c>
      <c r="Q730">
        <f t="shared" si="73"/>
        <v>53.75</v>
      </c>
      <c r="AC730" s="28"/>
      <c r="AD730">
        <v>8103</v>
      </c>
      <c r="AE730">
        <v>767</v>
      </c>
      <c r="AF730">
        <v>397</v>
      </c>
      <c r="AG730">
        <v>120</v>
      </c>
      <c r="AH730">
        <v>48</v>
      </c>
      <c r="AI730">
        <v>134</v>
      </c>
      <c r="AJ730" s="25"/>
      <c r="AK730" s="25"/>
      <c r="AL730" s="25"/>
      <c r="AM730" s="25"/>
      <c r="AN730" s="25"/>
      <c r="AO730" s="25"/>
      <c r="AP730">
        <v>0.661</v>
      </c>
      <c r="AS730">
        <v>0.771</v>
      </c>
      <c r="AW730">
        <v>5.041</v>
      </c>
    </row>
    <row r="731" spans="1:49" ht="12.75">
      <c r="A731" s="21">
        <v>37687</v>
      </c>
      <c r="B731" s="22">
        <v>66</v>
      </c>
      <c r="C731" s="23">
        <v>0.899421275</v>
      </c>
      <c r="D731" s="3">
        <v>0.899421275</v>
      </c>
      <c r="E731" s="24">
        <v>0</v>
      </c>
      <c r="F731">
        <v>38.95506995</v>
      </c>
      <c r="G731">
        <v>-76.54745599</v>
      </c>
      <c r="H731" s="25">
        <v>1046.7</v>
      </c>
      <c r="I731">
        <f t="shared" si="69"/>
        <v>1010.37</v>
      </c>
      <c r="J731">
        <f t="shared" si="70"/>
        <v>23.636251962377425</v>
      </c>
      <c r="K731">
        <f t="shared" si="71"/>
        <v>235.53625196237743</v>
      </c>
      <c r="L731">
        <f t="shared" si="68"/>
        <v>226.99025196237744</v>
      </c>
      <c r="M731">
        <f t="shared" si="72"/>
        <v>231.26325196237744</v>
      </c>
      <c r="N731" s="25">
        <v>-0.4</v>
      </c>
      <c r="O731" s="25">
        <v>69.4</v>
      </c>
      <c r="P731">
        <v>77.4</v>
      </c>
      <c r="Q731">
        <f t="shared" si="73"/>
        <v>74.9</v>
      </c>
      <c r="AC731" s="28"/>
      <c r="AD731">
        <v>8123</v>
      </c>
      <c r="AE731">
        <v>790</v>
      </c>
      <c r="AF731">
        <v>358</v>
      </c>
      <c r="AG731">
        <v>125</v>
      </c>
      <c r="AH731">
        <v>54</v>
      </c>
      <c r="AI731">
        <v>124</v>
      </c>
      <c r="AJ731" s="25"/>
      <c r="AK731" s="25"/>
      <c r="AL731" s="25"/>
      <c r="AM731" s="25"/>
      <c r="AN731" s="25"/>
      <c r="AO731" s="25"/>
      <c r="AP731">
        <v>0.592</v>
      </c>
      <c r="AS731">
        <v>0.804</v>
      </c>
      <c r="AW731">
        <v>5.041</v>
      </c>
    </row>
    <row r="732" spans="1:49" ht="12.75">
      <c r="A732" s="21">
        <v>37687</v>
      </c>
      <c r="B732" s="22">
        <v>66</v>
      </c>
      <c r="C732" s="23">
        <v>0.899537027</v>
      </c>
      <c r="D732" s="3">
        <v>0.899537027</v>
      </c>
      <c r="E732" s="24">
        <v>0</v>
      </c>
      <c r="F732">
        <v>38.95356721</v>
      </c>
      <c r="G732">
        <v>-76.55282923</v>
      </c>
      <c r="H732" s="25">
        <v>1050.1</v>
      </c>
      <c r="I732">
        <f t="shared" si="69"/>
        <v>1013.7699999999999</v>
      </c>
      <c r="J732">
        <f t="shared" si="70"/>
        <v>-4.260495513771356</v>
      </c>
      <c r="K732">
        <f t="shared" si="71"/>
        <v>207.63950448622865</v>
      </c>
      <c r="L732">
        <f t="shared" si="68"/>
        <v>199.09350448622865</v>
      </c>
      <c r="M732">
        <f t="shared" si="72"/>
        <v>203.36650448622865</v>
      </c>
      <c r="N732" s="25">
        <v>-0.4</v>
      </c>
      <c r="O732" s="25">
        <v>68.6</v>
      </c>
      <c r="P732">
        <v>95.8</v>
      </c>
      <c r="Q732">
        <f t="shared" si="73"/>
        <v>86.6</v>
      </c>
      <c r="AC732" s="28"/>
      <c r="AD732">
        <v>7963</v>
      </c>
      <c r="AE732">
        <v>742</v>
      </c>
      <c r="AF732">
        <v>417</v>
      </c>
      <c r="AG732">
        <v>103</v>
      </c>
      <c r="AH732">
        <v>32</v>
      </c>
      <c r="AI732">
        <v>127</v>
      </c>
      <c r="AJ732" s="25"/>
      <c r="AK732" s="25"/>
      <c r="AL732" s="25"/>
      <c r="AM732" s="25"/>
      <c r="AN732" s="25"/>
      <c r="AO732" s="25"/>
      <c r="AP732">
        <v>0.641</v>
      </c>
      <c r="AS732">
        <v>0.811</v>
      </c>
      <c r="AW732">
        <v>5.041</v>
      </c>
    </row>
    <row r="733" spans="1:49" ht="12.75">
      <c r="A733" s="21">
        <v>37687</v>
      </c>
      <c r="B733" s="22">
        <v>66</v>
      </c>
      <c r="C733" s="23">
        <v>0.899652779</v>
      </c>
      <c r="D733" s="3">
        <v>0.899652779</v>
      </c>
      <c r="E733" s="24">
        <v>0</v>
      </c>
      <c r="F733">
        <v>38.95386648</v>
      </c>
      <c r="G733">
        <v>-76.55844744</v>
      </c>
      <c r="H733" s="25">
        <v>1052.4</v>
      </c>
      <c r="I733">
        <f t="shared" si="69"/>
        <v>1016.07</v>
      </c>
      <c r="J733">
        <f t="shared" si="70"/>
        <v>-23.07882240593733</v>
      </c>
      <c r="K733">
        <f t="shared" si="71"/>
        <v>188.82117759406268</v>
      </c>
      <c r="L733">
        <f t="shared" si="68"/>
        <v>180.27517759406268</v>
      </c>
      <c r="M733">
        <f t="shared" si="72"/>
        <v>184.54817759406268</v>
      </c>
      <c r="N733" s="25">
        <v>-0.2</v>
      </c>
      <c r="O733" s="25">
        <v>68.4</v>
      </c>
      <c r="P733">
        <v>94.4</v>
      </c>
      <c r="Q733">
        <f t="shared" si="73"/>
        <v>95.1</v>
      </c>
      <c r="AC733">
        <v>16938</v>
      </c>
      <c r="AD733" s="28"/>
      <c r="AE733" s="28"/>
      <c r="AF733" s="28"/>
      <c r="AG733" s="28"/>
      <c r="AH733" s="28"/>
      <c r="AI733" s="28"/>
      <c r="AJ733" s="25"/>
      <c r="AK733" s="25"/>
      <c r="AL733" s="25"/>
      <c r="AM733" s="25"/>
      <c r="AN733" s="25"/>
      <c r="AO733" s="25"/>
      <c r="AP733">
        <v>0.671</v>
      </c>
      <c r="AS733">
        <v>0.841</v>
      </c>
      <c r="AW733">
        <v>5.043</v>
      </c>
    </row>
    <row r="734" spans="1:49" ht="12.75">
      <c r="A734" s="21">
        <v>37687</v>
      </c>
      <c r="B734" s="22">
        <v>66</v>
      </c>
      <c r="C734" s="23">
        <v>0.899768531</v>
      </c>
      <c r="D734" s="3">
        <v>0.899768531</v>
      </c>
      <c r="E734" s="24">
        <v>0</v>
      </c>
      <c r="F734">
        <v>38.95455302</v>
      </c>
      <c r="G734">
        <v>-76.56350952</v>
      </c>
      <c r="H734" s="25">
        <v>1053.6</v>
      </c>
      <c r="I734">
        <f t="shared" si="69"/>
        <v>1017.2699999999999</v>
      </c>
      <c r="J734">
        <f t="shared" si="70"/>
        <v>-32.88017663422758</v>
      </c>
      <c r="K734">
        <f t="shared" si="71"/>
        <v>179.01982336577242</v>
      </c>
      <c r="L734">
        <f t="shared" si="68"/>
        <v>170.47382336577243</v>
      </c>
      <c r="M734">
        <f t="shared" si="72"/>
        <v>174.74682336577243</v>
      </c>
      <c r="N734" s="25">
        <v>-0.1</v>
      </c>
      <c r="O734" s="25">
        <v>67.9</v>
      </c>
      <c r="P734">
        <v>82.3</v>
      </c>
      <c r="Q734">
        <f t="shared" si="73"/>
        <v>88.35</v>
      </c>
      <c r="AC734" s="28"/>
      <c r="AD734" s="28"/>
      <c r="AE734" s="28"/>
      <c r="AF734" s="28"/>
      <c r="AG734" s="28"/>
      <c r="AH734" s="28"/>
      <c r="AI734" s="28"/>
      <c r="AJ734" s="25"/>
      <c r="AK734" s="25"/>
      <c r="AL734" s="25"/>
      <c r="AM734" s="25"/>
      <c r="AN734" s="25"/>
      <c r="AO734" s="25"/>
      <c r="AP734">
        <v>0.64</v>
      </c>
      <c r="AS734">
        <v>0.881</v>
      </c>
      <c r="AW734">
        <v>5.041</v>
      </c>
    </row>
    <row r="735" spans="1:49" ht="12.75">
      <c r="A735" s="21">
        <v>37687</v>
      </c>
      <c r="B735" s="22">
        <v>66</v>
      </c>
      <c r="C735" s="23">
        <v>0.899884284</v>
      </c>
      <c r="D735" s="3">
        <v>0.899884284</v>
      </c>
      <c r="E735" s="24">
        <v>0</v>
      </c>
      <c r="F735">
        <v>38.95498673</v>
      </c>
      <c r="G735">
        <v>-76.56843588</v>
      </c>
      <c r="H735" s="25">
        <v>1055</v>
      </c>
      <c r="I735">
        <f t="shared" si="69"/>
        <v>1018.67</v>
      </c>
      <c r="J735">
        <f t="shared" si="70"/>
        <v>-44.30048740290514</v>
      </c>
      <c r="K735">
        <f t="shared" si="71"/>
        <v>167.59951259709487</v>
      </c>
      <c r="L735">
        <f t="shared" si="68"/>
        <v>159.05351259709488</v>
      </c>
      <c r="M735">
        <f t="shared" si="72"/>
        <v>163.32651259709488</v>
      </c>
      <c r="N735" s="25">
        <v>0</v>
      </c>
      <c r="O735" s="25">
        <v>67.4</v>
      </c>
      <c r="P735">
        <v>103.7</v>
      </c>
      <c r="Q735">
        <f t="shared" si="73"/>
        <v>93</v>
      </c>
      <c r="AC735" s="28"/>
      <c r="AD735" s="28"/>
      <c r="AE735" s="28"/>
      <c r="AF735" s="28"/>
      <c r="AG735" s="28"/>
      <c r="AH735" s="28"/>
      <c r="AI735" s="28"/>
      <c r="AJ735" s="25"/>
      <c r="AK735" s="25"/>
      <c r="AL735" s="25"/>
      <c r="AM735" s="25"/>
      <c r="AN735" s="25"/>
      <c r="AO735" s="25"/>
      <c r="AP735">
        <v>0.531</v>
      </c>
      <c r="AS735">
        <v>0.93</v>
      </c>
      <c r="AW735">
        <v>5.041</v>
      </c>
    </row>
    <row r="736" spans="1:49" ht="12.75">
      <c r="A736" s="21">
        <v>37687</v>
      </c>
      <c r="B736" s="22">
        <v>66</v>
      </c>
      <c r="C736" s="23">
        <v>0.899999976</v>
      </c>
      <c r="D736" s="3">
        <v>0.899999976</v>
      </c>
      <c r="E736" s="24">
        <v>0</v>
      </c>
      <c r="F736">
        <v>38.95531354</v>
      </c>
      <c r="G736">
        <v>-76.57338221</v>
      </c>
      <c r="H736" s="25">
        <v>1055.3</v>
      </c>
      <c r="I736">
        <f t="shared" si="69"/>
        <v>1018.9699999999999</v>
      </c>
      <c r="J736">
        <f t="shared" si="70"/>
        <v>-46.74565478242184</v>
      </c>
      <c r="K736">
        <f t="shared" si="71"/>
        <v>165.15434521757817</v>
      </c>
      <c r="L736">
        <f t="shared" si="68"/>
        <v>156.60834521757818</v>
      </c>
      <c r="M736">
        <f t="shared" si="72"/>
        <v>160.88134521757817</v>
      </c>
      <c r="N736" s="25">
        <v>0.1</v>
      </c>
      <c r="O736" s="25">
        <v>67.1</v>
      </c>
      <c r="P736">
        <v>85.1</v>
      </c>
      <c r="Q736">
        <f t="shared" si="73"/>
        <v>94.4</v>
      </c>
      <c r="AC736" s="28"/>
      <c r="AD736" s="28"/>
      <c r="AE736" s="28"/>
      <c r="AF736" s="28"/>
      <c r="AG736" s="28"/>
      <c r="AH736" s="28"/>
      <c r="AI736" s="28"/>
      <c r="AJ736" s="25"/>
      <c r="AK736" s="25"/>
      <c r="AL736" s="25"/>
      <c r="AM736" s="25"/>
      <c r="AN736" s="25"/>
      <c r="AO736" s="25"/>
      <c r="AP736">
        <v>0.729</v>
      </c>
      <c r="AS736">
        <v>0.924</v>
      </c>
      <c r="AW736">
        <v>5.041</v>
      </c>
    </row>
    <row r="737" spans="1:49" ht="12.75">
      <c r="A737" s="21">
        <v>37687</v>
      </c>
      <c r="B737" s="22">
        <v>66</v>
      </c>
      <c r="C737" s="23">
        <v>0.900115728</v>
      </c>
      <c r="D737" s="3">
        <v>0.900115728</v>
      </c>
      <c r="E737" s="24">
        <v>0</v>
      </c>
      <c r="F737">
        <v>38.95539759</v>
      </c>
      <c r="G737">
        <v>-76.57831776</v>
      </c>
      <c r="H737" s="25">
        <v>1057.2</v>
      </c>
      <c r="I737">
        <f t="shared" si="69"/>
        <v>1020.87</v>
      </c>
      <c r="J737">
        <f t="shared" si="70"/>
        <v>-62.21501725164584</v>
      </c>
      <c r="K737">
        <f t="shared" si="71"/>
        <v>149.68498274835417</v>
      </c>
      <c r="L737">
        <f t="shared" si="68"/>
        <v>141.13898274835418</v>
      </c>
      <c r="M737">
        <f t="shared" si="72"/>
        <v>145.41198274835418</v>
      </c>
      <c r="N737" s="25">
        <v>0.1</v>
      </c>
      <c r="O737" s="25">
        <v>66.7</v>
      </c>
      <c r="P737">
        <v>55.5</v>
      </c>
      <c r="Q737">
        <f t="shared" si="73"/>
        <v>70.3</v>
      </c>
      <c r="AC737" s="28"/>
      <c r="AD737" s="28"/>
      <c r="AE737" s="28"/>
      <c r="AF737" s="28"/>
      <c r="AG737" s="28"/>
      <c r="AH737" s="28"/>
      <c r="AI737" s="28"/>
      <c r="AJ737" s="25"/>
      <c r="AK737" s="25"/>
      <c r="AL737" s="25"/>
      <c r="AM737" s="25"/>
      <c r="AN737" s="25"/>
      <c r="AO737" s="25"/>
      <c r="AP737">
        <v>0.662</v>
      </c>
      <c r="AS737">
        <v>0.959</v>
      </c>
      <c r="AW737">
        <v>5.04</v>
      </c>
    </row>
    <row r="738" spans="1:49" ht="12.75">
      <c r="A738" s="21">
        <v>37687</v>
      </c>
      <c r="B738" s="22">
        <v>66</v>
      </c>
      <c r="C738" s="23">
        <v>0.900231481</v>
      </c>
      <c r="D738" s="3">
        <v>0.900231481</v>
      </c>
      <c r="E738" s="24">
        <v>0</v>
      </c>
      <c r="F738">
        <v>38.95402218</v>
      </c>
      <c r="G738">
        <v>-76.58266546</v>
      </c>
      <c r="H738" s="25">
        <v>1058.5</v>
      </c>
      <c r="I738">
        <f t="shared" si="69"/>
        <v>1022.17</v>
      </c>
      <c r="J738">
        <f t="shared" si="70"/>
        <v>-72.78273813869062</v>
      </c>
      <c r="K738">
        <f t="shared" si="71"/>
        <v>139.11726186130937</v>
      </c>
      <c r="L738">
        <f t="shared" si="68"/>
        <v>130.57126186130938</v>
      </c>
      <c r="M738">
        <f t="shared" si="72"/>
        <v>134.84426186130938</v>
      </c>
      <c r="N738" s="25">
        <v>0.3</v>
      </c>
      <c r="O738" s="25">
        <v>66.2</v>
      </c>
      <c r="P738">
        <v>126.6</v>
      </c>
      <c r="Q738">
        <f t="shared" si="73"/>
        <v>91.05</v>
      </c>
      <c r="AC738" s="28"/>
      <c r="AD738" s="28"/>
      <c r="AE738" s="28"/>
      <c r="AF738" s="28"/>
      <c r="AG738" s="28"/>
      <c r="AH738" s="28"/>
      <c r="AI738" s="28"/>
      <c r="AJ738" s="25"/>
      <c r="AK738" s="25"/>
      <c r="AL738" s="25"/>
      <c r="AM738" s="25"/>
      <c r="AN738" s="25"/>
      <c r="AO738" s="25"/>
      <c r="AP738">
        <v>0.614</v>
      </c>
      <c r="AS738">
        <v>0.971</v>
      </c>
      <c r="AW738">
        <v>5.041</v>
      </c>
    </row>
    <row r="739" spans="1:49" ht="12.75">
      <c r="A739" s="21">
        <v>37687</v>
      </c>
      <c r="B739" s="22">
        <v>66</v>
      </c>
      <c r="C739" s="23">
        <v>0.900347233</v>
      </c>
      <c r="D739" s="3">
        <v>0.900347233</v>
      </c>
      <c r="E739" s="24">
        <v>0</v>
      </c>
      <c r="F739">
        <v>38.95065562</v>
      </c>
      <c r="G739">
        <v>-76.58509351</v>
      </c>
      <c r="H739" s="25">
        <v>1062</v>
      </c>
      <c r="I739">
        <f t="shared" si="69"/>
        <v>1025.67</v>
      </c>
      <c r="J739">
        <f t="shared" si="70"/>
        <v>-101.16762963543505</v>
      </c>
      <c r="K739">
        <f t="shared" si="71"/>
        <v>110.73237036456496</v>
      </c>
      <c r="L739">
        <f t="shared" si="68"/>
        <v>102.18637036456497</v>
      </c>
      <c r="M739">
        <f t="shared" si="72"/>
        <v>106.45937036456496</v>
      </c>
      <c r="N739" s="25">
        <v>0.4</v>
      </c>
      <c r="O739" s="25">
        <v>66</v>
      </c>
      <c r="P739">
        <v>177.9</v>
      </c>
      <c r="Q739">
        <f t="shared" si="73"/>
        <v>152.25</v>
      </c>
      <c r="AC739">
        <v>16485</v>
      </c>
      <c r="AD739" s="28"/>
      <c r="AE739" s="28"/>
      <c r="AF739" s="28"/>
      <c r="AG739" s="28"/>
      <c r="AH739" s="28"/>
      <c r="AI739" s="28"/>
      <c r="AJ739" s="25"/>
      <c r="AK739" s="25"/>
      <c r="AL739" s="25"/>
      <c r="AM739" s="25"/>
      <c r="AN739" s="25"/>
      <c r="AO739" s="25"/>
      <c r="AP739">
        <v>0.63</v>
      </c>
      <c r="AS739">
        <v>1.01</v>
      </c>
      <c r="AW739">
        <v>5.042</v>
      </c>
    </row>
    <row r="740" spans="1:49" ht="12.75">
      <c r="A740" s="21">
        <v>37687</v>
      </c>
      <c r="B740" s="22">
        <v>66</v>
      </c>
      <c r="C740" s="23">
        <v>0.900462985</v>
      </c>
      <c r="D740" s="3">
        <v>0.900462985</v>
      </c>
      <c r="E740" s="24">
        <v>0</v>
      </c>
      <c r="F740">
        <v>38.94727799</v>
      </c>
      <c r="G740">
        <v>-76.58446703</v>
      </c>
      <c r="H740" s="25">
        <v>1066.2</v>
      </c>
      <c r="I740">
        <f t="shared" si="69"/>
        <v>1029.8700000000001</v>
      </c>
      <c r="J740">
        <f t="shared" si="70"/>
        <v>-135.10191872543248</v>
      </c>
      <c r="K740">
        <f t="shared" si="71"/>
        <v>76.79808127456752</v>
      </c>
      <c r="L740">
        <f t="shared" si="68"/>
        <v>68.25208127456753</v>
      </c>
      <c r="M740">
        <f t="shared" si="72"/>
        <v>72.52508127456753</v>
      </c>
      <c r="N740" s="25">
        <v>0.9</v>
      </c>
      <c r="O740" s="25">
        <v>65.4</v>
      </c>
      <c r="P740">
        <v>208.9</v>
      </c>
      <c r="Q740">
        <f t="shared" si="73"/>
        <v>193.4</v>
      </c>
      <c r="AC740" s="28"/>
      <c r="AD740" s="28"/>
      <c r="AE740" s="28"/>
      <c r="AF740" s="28"/>
      <c r="AG740" s="28"/>
      <c r="AH740" s="28"/>
      <c r="AI740" s="28"/>
      <c r="AJ740" s="25"/>
      <c r="AK740" s="25"/>
      <c r="AL740" s="25"/>
      <c r="AM740" s="25"/>
      <c r="AN740" s="25"/>
      <c r="AO740" s="25"/>
      <c r="AP740">
        <v>0.702</v>
      </c>
      <c r="AS740">
        <v>1.061</v>
      </c>
      <c r="AW740">
        <v>5.042</v>
      </c>
    </row>
    <row r="741" spans="1:49" ht="12.75">
      <c r="A741" s="21">
        <v>37687</v>
      </c>
      <c r="B741" s="22">
        <v>66</v>
      </c>
      <c r="C741" s="23">
        <v>0.900578678</v>
      </c>
      <c r="D741" s="3">
        <v>0.900578678</v>
      </c>
      <c r="E741" s="24">
        <v>0</v>
      </c>
      <c r="F741">
        <v>38.94564241</v>
      </c>
      <c r="G741">
        <v>-76.58098264</v>
      </c>
      <c r="H741" s="25">
        <v>1071.3</v>
      </c>
      <c r="I741">
        <f t="shared" si="69"/>
        <v>1034.97</v>
      </c>
      <c r="J741">
        <f t="shared" si="70"/>
        <v>-176.12227683256572</v>
      </c>
      <c r="K741">
        <f t="shared" si="71"/>
        <v>35.77772316743429</v>
      </c>
      <c r="L741">
        <f t="shared" si="68"/>
        <v>27.231723167434296</v>
      </c>
      <c r="M741">
        <f t="shared" si="72"/>
        <v>31.504723167434292</v>
      </c>
      <c r="N741" s="25">
        <v>1.3</v>
      </c>
      <c r="O741" s="25">
        <v>65.1</v>
      </c>
      <c r="P741">
        <v>235.9</v>
      </c>
      <c r="Q741">
        <f t="shared" si="73"/>
        <v>222.4</v>
      </c>
      <c r="AC741" s="28"/>
      <c r="AD741" s="28"/>
      <c r="AE741" s="28"/>
      <c r="AF741" s="28"/>
      <c r="AG741" s="28"/>
      <c r="AH741" s="28"/>
      <c r="AI741" s="28"/>
      <c r="AJ741" s="25"/>
      <c r="AK741" s="25"/>
      <c r="AL741" s="25"/>
      <c r="AM741" s="25"/>
      <c r="AN741" s="25"/>
      <c r="AO741" s="25"/>
      <c r="AP741">
        <v>0.651</v>
      </c>
      <c r="AS741">
        <v>1.131</v>
      </c>
      <c r="AW741">
        <v>5.041</v>
      </c>
    </row>
    <row r="742" spans="1:49" ht="12.75">
      <c r="A742" s="21">
        <v>37687</v>
      </c>
      <c r="B742" s="22">
        <v>66</v>
      </c>
      <c r="C742" s="23">
        <v>0.90069443</v>
      </c>
      <c r="D742" s="3">
        <v>0.90069443</v>
      </c>
      <c r="E742" s="24">
        <v>0</v>
      </c>
      <c r="F742">
        <v>38.94484695</v>
      </c>
      <c r="G742">
        <v>-76.57631413</v>
      </c>
      <c r="H742" s="25">
        <v>1074.3</v>
      </c>
      <c r="I742">
        <f t="shared" si="69"/>
        <v>1037.97</v>
      </c>
      <c r="J742">
        <f t="shared" si="70"/>
        <v>-200.1575808048898</v>
      </c>
      <c r="K742">
        <f t="shared" si="71"/>
        <v>11.742419195110216</v>
      </c>
      <c r="L742">
        <f t="shared" si="68"/>
        <v>3.1964191951102237</v>
      </c>
      <c r="M742">
        <f t="shared" si="72"/>
        <v>7.46941919511022</v>
      </c>
      <c r="N742" s="25">
        <v>1.5</v>
      </c>
      <c r="O742" s="25">
        <v>64.4</v>
      </c>
      <c r="P742">
        <v>158.4</v>
      </c>
      <c r="Q742">
        <f t="shared" si="73"/>
        <v>197.15</v>
      </c>
      <c r="AC742" s="28"/>
      <c r="AD742" s="28"/>
      <c r="AE742" s="28"/>
      <c r="AF742" s="28"/>
      <c r="AG742" s="28"/>
      <c r="AH742" s="28"/>
      <c r="AI742" s="28"/>
      <c r="AJ742" s="25"/>
      <c r="AK742" s="25"/>
      <c r="AL742" s="25"/>
      <c r="AM742" s="25"/>
      <c r="AN742" s="25"/>
      <c r="AO742" s="25"/>
      <c r="AP742">
        <v>0.671</v>
      </c>
      <c r="AS742">
        <v>1.129</v>
      </c>
      <c r="AW742">
        <v>5.041</v>
      </c>
    </row>
    <row r="743" spans="1:49" ht="12.75">
      <c r="A743" s="21">
        <v>37687</v>
      </c>
      <c r="B743" s="22">
        <v>66</v>
      </c>
      <c r="C743" s="23">
        <v>0.900810182</v>
      </c>
      <c r="D743" s="3">
        <v>0.900810182</v>
      </c>
      <c r="E743" s="24">
        <v>0</v>
      </c>
      <c r="F743">
        <v>38.94371147</v>
      </c>
      <c r="G743">
        <v>-76.57184455</v>
      </c>
      <c r="H743" s="25">
        <v>1073.7</v>
      </c>
      <c r="I743">
        <f t="shared" si="69"/>
        <v>1037.3700000000001</v>
      </c>
      <c r="J743">
        <f t="shared" si="70"/>
        <v>-195.3560822918606</v>
      </c>
      <c r="K743">
        <f t="shared" si="71"/>
        <v>16.543917708139418</v>
      </c>
      <c r="L743">
        <f t="shared" si="68"/>
        <v>7.9979177081394255</v>
      </c>
      <c r="M743">
        <f t="shared" si="72"/>
        <v>12.270917708139422</v>
      </c>
      <c r="N743" s="25">
        <v>1.4</v>
      </c>
      <c r="O743" s="25">
        <v>65.4</v>
      </c>
      <c r="P743">
        <v>33.2</v>
      </c>
      <c r="Q743">
        <f t="shared" si="73"/>
        <v>95.80000000000001</v>
      </c>
      <c r="AC743" s="28"/>
      <c r="AD743" s="28"/>
      <c r="AE743" s="28"/>
      <c r="AF743" s="28"/>
      <c r="AG743" s="28"/>
      <c r="AH743" s="28"/>
      <c r="AI743" s="28"/>
      <c r="AJ743" s="25"/>
      <c r="AK743" s="25"/>
      <c r="AL743" s="25"/>
      <c r="AM743" s="25"/>
      <c r="AN743" s="25"/>
      <c r="AO743" s="25"/>
      <c r="AP743">
        <v>0.759</v>
      </c>
      <c r="AS743">
        <v>1.21</v>
      </c>
      <c r="AW743">
        <v>5.041</v>
      </c>
    </row>
    <row r="744" spans="1:49" ht="12.75">
      <c r="A744" s="21">
        <v>37687</v>
      </c>
      <c r="B744" s="22">
        <v>66</v>
      </c>
      <c r="C744" s="23">
        <v>0.900925934</v>
      </c>
      <c r="D744" s="3">
        <v>0.900925934</v>
      </c>
      <c r="E744" s="24">
        <v>0</v>
      </c>
      <c r="F744">
        <v>38.94282068</v>
      </c>
      <c r="G744">
        <v>-76.56827351</v>
      </c>
      <c r="H744" s="25">
        <v>1073.7</v>
      </c>
      <c r="I744">
        <f t="shared" si="69"/>
        <v>1037.3700000000001</v>
      </c>
      <c r="J744">
        <f t="shared" si="70"/>
        <v>-195.3560822918606</v>
      </c>
      <c r="K744">
        <f t="shared" si="71"/>
        <v>16.543917708139418</v>
      </c>
      <c r="L744">
        <f t="shared" si="68"/>
        <v>7.9979177081394255</v>
      </c>
      <c r="M744">
        <f t="shared" si="72"/>
        <v>12.270917708139422</v>
      </c>
      <c r="N744" s="25">
        <v>1.6</v>
      </c>
      <c r="O744" s="25">
        <v>66.3</v>
      </c>
      <c r="P744">
        <v>18.7</v>
      </c>
      <c r="Q744">
        <f t="shared" si="73"/>
        <v>25.950000000000003</v>
      </c>
      <c r="AC744" s="28"/>
      <c r="AD744" s="28"/>
      <c r="AE744" s="28"/>
      <c r="AF744" s="28"/>
      <c r="AG744" s="28"/>
      <c r="AH744" s="28"/>
      <c r="AI744" s="28"/>
      <c r="AJ744" s="25"/>
      <c r="AK744" s="25"/>
      <c r="AL744" s="25"/>
      <c r="AM744" s="25"/>
      <c r="AN744" s="25"/>
      <c r="AO744" s="25"/>
      <c r="AP744">
        <v>0.71</v>
      </c>
      <c r="AS744">
        <v>1.25</v>
      </c>
      <c r="AW744">
        <v>5.041</v>
      </c>
    </row>
    <row r="745" spans="1:49" ht="12.75">
      <c r="A745" s="21">
        <v>37687</v>
      </c>
      <c r="B745" s="22">
        <v>66</v>
      </c>
      <c r="C745" s="23">
        <v>0.901041687</v>
      </c>
      <c r="D745" s="3">
        <v>0.901041687</v>
      </c>
      <c r="E745" s="24">
        <v>0</v>
      </c>
      <c r="F745">
        <v>38.94216087</v>
      </c>
      <c r="G745">
        <v>-76.5656277</v>
      </c>
      <c r="H745" s="25">
        <v>1073.6</v>
      </c>
      <c r="I745">
        <f t="shared" si="69"/>
        <v>1037.27</v>
      </c>
      <c r="J745">
        <f t="shared" si="70"/>
        <v>-194.55556255075504</v>
      </c>
      <c r="K745">
        <f t="shared" si="71"/>
        <v>17.344437449244964</v>
      </c>
      <c r="L745">
        <f t="shared" si="68"/>
        <v>8.798437449244972</v>
      </c>
      <c r="M745">
        <f t="shared" si="72"/>
        <v>13.071437449244968</v>
      </c>
      <c r="N745" s="25">
        <v>1.7</v>
      </c>
      <c r="O745" s="25">
        <v>67.2</v>
      </c>
      <c r="P745">
        <v>-0.1</v>
      </c>
      <c r="Q745">
        <f t="shared" si="73"/>
        <v>9.299999999999999</v>
      </c>
      <c r="AC745">
        <v>17892</v>
      </c>
      <c r="AD745" s="28"/>
      <c r="AE745" s="28"/>
      <c r="AF745" s="28"/>
      <c r="AG745" s="28"/>
      <c r="AH745" s="28"/>
      <c r="AI745" s="28"/>
      <c r="AJ745" s="25"/>
      <c r="AK745" s="25"/>
      <c r="AL745" s="25"/>
      <c r="AM745" s="25"/>
      <c r="AN745" s="25"/>
      <c r="AO745" s="25"/>
      <c r="AP745">
        <v>0.652</v>
      </c>
      <c r="AS745">
        <v>1.261</v>
      </c>
      <c r="AW745">
        <v>5.041</v>
      </c>
    </row>
    <row r="746" spans="1:49" ht="12.75">
      <c r="A746" s="21">
        <v>37687</v>
      </c>
      <c r="B746" s="22">
        <v>66</v>
      </c>
      <c r="C746" s="23">
        <v>0.901157379</v>
      </c>
      <c r="D746" s="3">
        <v>0.901157379</v>
      </c>
      <c r="E746" s="24">
        <v>0</v>
      </c>
      <c r="F746">
        <v>38.94184578</v>
      </c>
      <c r="G746">
        <v>-76.56430485</v>
      </c>
      <c r="H746" s="25">
        <v>1073.7</v>
      </c>
      <c r="I746">
        <f t="shared" si="69"/>
        <v>1037.3700000000001</v>
      </c>
      <c r="J746">
        <f t="shared" si="70"/>
        <v>-195.3560822918606</v>
      </c>
      <c r="K746">
        <f t="shared" si="71"/>
        <v>16.543917708139418</v>
      </c>
      <c r="L746">
        <f t="shared" si="68"/>
        <v>7.9979177081394255</v>
      </c>
      <c r="M746">
        <f t="shared" si="72"/>
        <v>12.270917708139422</v>
      </c>
      <c r="N746" s="25">
        <v>1.9</v>
      </c>
      <c r="O746" s="25">
        <v>67.2</v>
      </c>
      <c r="P746">
        <v>-0.7</v>
      </c>
      <c r="Q746">
        <f t="shared" si="73"/>
        <v>-0.39999999999999997</v>
      </c>
      <c r="AC746" s="28"/>
      <c r="AD746" s="28"/>
      <c r="AE746" s="28"/>
      <c r="AF746" s="28"/>
      <c r="AG746" s="28"/>
      <c r="AH746" s="28"/>
      <c r="AI746" s="28"/>
      <c r="AJ746" s="25"/>
      <c r="AK746" s="25"/>
      <c r="AL746" s="25"/>
      <c r="AM746" s="25"/>
      <c r="AN746" s="25"/>
      <c r="AO746" s="25"/>
      <c r="AP746">
        <v>0.75</v>
      </c>
      <c r="AS746">
        <v>1.241</v>
      </c>
      <c r="AW746">
        <v>5.043</v>
      </c>
    </row>
    <row r="747" spans="1:49" ht="12.75">
      <c r="A747" s="21">
        <v>37687</v>
      </c>
      <c r="B747" s="22">
        <v>66</v>
      </c>
      <c r="C747" s="23">
        <v>0.901273131</v>
      </c>
      <c r="D747" s="3">
        <v>0.901273131</v>
      </c>
      <c r="E747" s="24">
        <v>0</v>
      </c>
      <c r="F747">
        <v>38.9416304</v>
      </c>
      <c r="G747">
        <v>-76.56431</v>
      </c>
      <c r="H747" s="25">
        <v>1073.4</v>
      </c>
      <c r="I747">
        <f t="shared" si="69"/>
        <v>1037.0700000000002</v>
      </c>
      <c r="J747">
        <f t="shared" si="70"/>
        <v>-192.95429151558722</v>
      </c>
      <c r="K747">
        <f t="shared" si="71"/>
        <v>18.94570848441279</v>
      </c>
      <c r="L747">
        <f t="shared" si="68"/>
        <v>10.399708484412798</v>
      </c>
      <c r="M747">
        <f t="shared" si="72"/>
        <v>14.672708484412794</v>
      </c>
      <c r="N747" s="25">
        <v>2</v>
      </c>
      <c r="O747" s="25">
        <v>67.5</v>
      </c>
      <c r="P747">
        <v>-1.2</v>
      </c>
      <c r="Q747">
        <f t="shared" si="73"/>
        <v>-0.95</v>
      </c>
      <c r="AC747" s="28"/>
      <c r="AD747" s="28"/>
      <c r="AE747" s="28"/>
      <c r="AF747" s="28"/>
      <c r="AG747" s="28"/>
      <c r="AH747" s="28"/>
      <c r="AI747" s="28"/>
      <c r="AJ747" s="25"/>
      <c r="AK747" s="25"/>
      <c r="AL747" s="25"/>
      <c r="AM747" s="25"/>
      <c r="AN747" s="25"/>
      <c r="AO747" s="25"/>
      <c r="AP747">
        <v>0.819</v>
      </c>
      <c r="AS747">
        <v>1.26</v>
      </c>
      <c r="AW747">
        <v>5.043</v>
      </c>
    </row>
    <row r="748" spans="1:49" ht="12.75">
      <c r="A748" s="21">
        <v>37687</v>
      </c>
      <c r="B748" s="22">
        <v>66</v>
      </c>
      <c r="C748" s="23">
        <v>0.901388884</v>
      </c>
      <c r="D748" s="3">
        <v>0.901388884</v>
      </c>
      <c r="E748" s="24">
        <v>0</v>
      </c>
      <c r="F748">
        <v>38.94165697</v>
      </c>
      <c r="G748">
        <v>-76.56466938</v>
      </c>
      <c r="H748" s="25">
        <v>1073.6</v>
      </c>
      <c r="I748">
        <f t="shared" si="69"/>
        <v>1037.27</v>
      </c>
      <c r="J748">
        <f t="shared" si="70"/>
        <v>-194.55556255075504</v>
      </c>
      <c r="K748">
        <f t="shared" si="71"/>
        <v>17.344437449244964</v>
      </c>
      <c r="L748">
        <f t="shared" si="68"/>
        <v>8.798437449244972</v>
      </c>
      <c r="M748">
        <f t="shared" si="72"/>
        <v>13.071437449244968</v>
      </c>
      <c r="N748" s="25">
        <v>2.1</v>
      </c>
      <c r="O748" s="25">
        <v>67.8</v>
      </c>
      <c r="P748">
        <v>1.2</v>
      </c>
      <c r="Q748">
        <f t="shared" si="73"/>
        <v>0</v>
      </c>
      <c r="AC748" s="28"/>
      <c r="AD748" s="28"/>
      <c r="AE748" s="28"/>
      <c r="AF748" s="28"/>
      <c r="AG748" s="28"/>
      <c r="AH748" s="28"/>
      <c r="AI748" s="28"/>
      <c r="AJ748" s="25"/>
      <c r="AK748" s="25"/>
      <c r="AL748" s="25"/>
      <c r="AM748" s="25"/>
      <c r="AN748" s="25"/>
      <c r="AO748" s="25"/>
      <c r="AP748">
        <v>0.78</v>
      </c>
      <c r="AS748">
        <v>1.261</v>
      </c>
      <c r="AW748">
        <v>5.041</v>
      </c>
    </row>
    <row r="749" spans="1:49" ht="12.75">
      <c r="A749" s="21">
        <v>37687</v>
      </c>
      <c r="B749" s="22">
        <v>66</v>
      </c>
      <c r="C749" s="23">
        <v>0.901504636</v>
      </c>
      <c r="D749" s="3">
        <v>0.901504636</v>
      </c>
      <c r="E749" s="24">
        <v>0</v>
      </c>
      <c r="F749">
        <v>38.94174502</v>
      </c>
      <c r="G749">
        <v>-76.56499759</v>
      </c>
      <c r="H749" s="25">
        <v>1073.3</v>
      </c>
      <c r="I749">
        <f t="shared" si="69"/>
        <v>1036.97</v>
      </c>
      <c r="J749">
        <f t="shared" si="70"/>
        <v>-192.15354019175086</v>
      </c>
      <c r="K749">
        <f t="shared" si="71"/>
        <v>19.746459808249142</v>
      </c>
      <c r="L749">
        <f t="shared" si="68"/>
        <v>11.20045980824915</v>
      </c>
      <c r="M749">
        <f t="shared" si="72"/>
        <v>15.473459808249146</v>
      </c>
      <c r="N749" s="25">
        <v>2.2</v>
      </c>
      <c r="O749" s="25">
        <v>67.9</v>
      </c>
      <c r="P749">
        <v>-0.1</v>
      </c>
      <c r="Q749">
        <f t="shared" si="73"/>
        <v>0.5499999999999999</v>
      </c>
      <c r="AC749" s="28"/>
      <c r="AD749" s="28"/>
      <c r="AE749" s="28"/>
      <c r="AF749" s="28"/>
      <c r="AG749" s="28"/>
      <c r="AH749" s="28"/>
      <c r="AI749" s="28"/>
      <c r="AJ749" s="25"/>
      <c r="AK749" s="25"/>
      <c r="AL749" s="25"/>
      <c r="AM749" s="25"/>
      <c r="AN749" s="25"/>
      <c r="AO749" s="25"/>
      <c r="AP749">
        <v>0.71</v>
      </c>
      <c r="AS749">
        <v>1.24</v>
      </c>
      <c r="AW749">
        <v>5.041</v>
      </c>
    </row>
    <row r="750" spans="1:49" ht="12.75">
      <c r="A750" s="21">
        <v>37687</v>
      </c>
      <c r="B750" s="22">
        <v>66</v>
      </c>
      <c r="C750" s="23">
        <v>0.901620388</v>
      </c>
      <c r="D750" s="3">
        <v>0.901620388</v>
      </c>
      <c r="E750" s="24">
        <v>0</v>
      </c>
      <c r="F750">
        <v>38.94181189</v>
      </c>
      <c r="G750">
        <v>-76.56526116</v>
      </c>
      <c r="H750" s="25">
        <v>1073.3</v>
      </c>
      <c r="I750">
        <f t="shared" si="69"/>
        <v>1036.97</v>
      </c>
      <c r="J750">
        <f t="shared" si="70"/>
        <v>-192.15354019175086</v>
      </c>
      <c r="K750">
        <f t="shared" si="71"/>
        <v>19.746459808249142</v>
      </c>
      <c r="L750">
        <f t="shared" si="68"/>
        <v>11.20045980824915</v>
      </c>
      <c r="M750">
        <f t="shared" si="72"/>
        <v>15.473459808249146</v>
      </c>
      <c r="N750" s="25">
        <v>2.1</v>
      </c>
      <c r="O750" s="25">
        <v>67.9</v>
      </c>
      <c r="P750">
        <v>0.4</v>
      </c>
      <c r="Q750">
        <f t="shared" si="73"/>
        <v>0.15000000000000002</v>
      </c>
      <c r="AC750" s="28"/>
      <c r="AD750" s="28"/>
      <c r="AE750" s="28"/>
      <c r="AF750" s="28"/>
      <c r="AG750" s="28"/>
      <c r="AH750" s="28"/>
      <c r="AI750" s="28"/>
      <c r="AJ750" s="25"/>
      <c r="AK750" s="25"/>
      <c r="AL750" s="25"/>
      <c r="AM750" s="25"/>
      <c r="AN750" s="25"/>
      <c r="AO750" s="25"/>
      <c r="AP750">
        <v>0.72</v>
      </c>
      <c r="AS750">
        <v>1.181</v>
      </c>
      <c r="AW750">
        <v>5.042</v>
      </c>
    </row>
    <row r="751" spans="1:49" ht="12.75">
      <c r="A751" s="21">
        <v>37687</v>
      </c>
      <c r="B751" s="22">
        <v>66</v>
      </c>
      <c r="C751" s="23">
        <v>0.90173614</v>
      </c>
      <c r="D751" s="3">
        <v>0.90173614</v>
      </c>
      <c r="E751" s="24">
        <v>0</v>
      </c>
      <c r="F751">
        <v>38.94182916</v>
      </c>
      <c r="G751">
        <v>-76.56551525</v>
      </c>
      <c r="H751" s="25">
        <v>1073.3</v>
      </c>
      <c r="I751">
        <f t="shared" si="69"/>
        <v>1036.97</v>
      </c>
      <c r="J751">
        <f t="shared" si="70"/>
        <v>-192.15354019175086</v>
      </c>
      <c r="K751">
        <f t="shared" si="71"/>
        <v>19.746459808249142</v>
      </c>
      <c r="L751">
        <f t="shared" si="68"/>
        <v>11.20045980824915</v>
      </c>
      <c r="M751">
        <f t="shared" si="72"/>
        <v>15.473459808249146</v>
      </c>
      <c r="N751" s="25">
        <v>2</v>
      </c>
      <c r="O751" s="25">
        <v>68</v>
      </c>
      <c r="P751">
        <v>-0.7</v>
      </c>
      <c r="Q751">
        <f t="shared" si="73"/>
        <v>-0.14999999999999997</v>
      </c>
      <c r="AC751">
        <v>35531</v>
      </c>
      <c r="AD751" s="28"/>
      <c r="AE751" s="28"/>
      <c r="AF751" s="28"/>
      <c r="AG751" s="28"/>
      <c r="AH751" s="28"/>
      <c r="AI751" s="28"/>
      <c r="AJ751" s="25"/>
      <c r="AK751" s="25"/>
      <c r="AL751" s="25"/>
      <c r="AM751" s="25"/>
      <c r="AN751" s="25"/>
      <c r="AO751" s="25"/>
      <c r="AP751">
        <v>0.691</v>
      </c>
      <c r="AS751">
        <v>1.22</v>
      </c>
      <c r="AW751">
        <v>5.041</v>
      </c>
    </row>
    <row r="752" spans="1:49" ht="12.75">
      <c r="A752" s="21">
        <v>37687</v>
      </c>
      <c r="B752" s="22">
        <v>66</v>
      </c>
      <c r="C752" s="23">
        <v>0.901851833</v>
      </c>
      <c r="D752" s="3">
        <v>0.901851833</v>
      </c>
      <c r="E752" s="24">
        <v>0</v>
      </c>
      <c r="F752">
        <v>38.94183701</v>
      </c>
      <c r="G752">
        <v>-76.56565003</v>
      </c>
      <c r="H752" s="25">
        <v>1073.3</v>
      </c>
      <c r="I752">
        <f t="shared" si="69"/>
        <v>1036.97</v>
      </c>
      <c r="J752">
        <f t="shared" si="70"/>
        <v>-192.15354019175086</v>
      </c>
      <c r="K752">
        <f t="shared" si="71"/>
        <v>19.746459808249142</v>
      </c>
      <c r="L752">
        <f t="shared" si="68"/>
        <v>11.20045980824915</v>
      </c>
      <c r="M752">
        <f t="shared" si="72"/>
        <v>15.473459808249146</v>
      </c>
      <c r="N752" s="25">
        <v>2</v>
      </c>
      <c r="O752" s="25">
        <v>68.1</v>
      </c>
      <c r="P752">
        <v>0.8</v>
      </c>
      <c r="Q752">
        <f t="shared" si="73"/>
        <v>0.050000000000000044</v>
      </c>
      <c r="AC752" s="28"/>
      <c r="AD752" s="28"/>
      <c r="AE752" s="28"/>
      <c r="AF752" s="28"/>
      <c r="AG752" s="28"/>
      <c r="AH752" s="28"/>
      <c r="AI752" s="28"/>
      <c r="AJ752" s="25"/>
      <c r="AK752" s="25"/>
      <c r="AL752" s="25"/>
      <c r="AM752" s="25"/>
      <c r="AN752" s="25"/>
      <c r="AO752" s="25"/>
      <c r="AP752">
        <v>0.671</v>
      </c>
      <c r="AS752">
        <v>1.211</v>
      </c>
      <c r="AW752">
        <v>5.041</v>
      </c>
    </row>
    <row r="753" spans="1:49" ht="12.75">
      <c r="A753" s="21">
        <v>37687</v>
      </c>
      <c r="B753" s="22">
        <v>66</v>
      </c>
      <c r="C753" s="23">
        <v>0.901967585</v>
      </c>
      <c r="D753" s="3">
        <v>0.901967585</v>
      </c>
      <c r="E753" s="24">
        <v>0</v>
      </c>
      <c r="F753">
        <v>38.941856369999996</v>
      </c>
      <c r="G753">
        <v>-76.56560618</v>
      </c>
      <c r="H753" s="25">
        <v>1072.9</v>
      </c>
      <c r="I753">
        <f t="shared" si="69"/>
        <v>1036.5700000000002</v>
      </c>
      <c r="J753">
        <f t="shared" si="70"/>
        <v>-188.94976250721078</v>
      </c>
      <c r="K753">
        <f t="shared" si="71"/>
        <v>22.950237492789228</v>
      </c>
      <c r="L753">
        <f t="shared" si="68"/>
        <v>14.404237492789235</v>
      </c>
      <c r="M753">
        <f t="shared" si="72"/>
        <v>18.67723749278923</v>
      </c>
      <c r="N753" s="25">
        <v>2</v>
      </c>
      <c r="O753" s="25">
        <v>68.3</v>
      </c>
      <c r="P753">
        <v>-1.2</v>
      </c>
      <c r="Q753">
        <f t="shared" si="73"/>
        <v>-0.19999999999999996</v>
      </c>
      <c r="AC753" s="28"/>
      <c r="AD753" s="28"/>
      <c r="AE753" s="28"/>
      <c r="AF753" s="28"/>
      <c r="AG753" s="28"/>
      <c r="AH753" s="28"/>
      <c r="AI753" s="28"/>
      <c r="AJ753" s="25"/>
      <c r="AK753" s="25"/>
      <c r="AL753" s="25"/>
      <c r="AM753" s="25"/>
      <c r="AN753" s="25"/>
      <c r="AO753" s="25"/>
      <c r="AP753">
        <v>0.641</v>
      </c>
      <c r="AS753">
        <v>1.231</v>
      </c>
      <c r="AW753">
        <v>5.041</v>
      </c>
    </row>
    <row r="754" spans="1:49" ht="12.75">
      <c r="A754" s="21">
        <v>37687</v>
      </c>
      <c r="B754" s="22">
        <v>66</v>
      </c>
      <c r="C754" s="23">
        <v>0.902083337</v>
      </c>
      <c r="D754" s="3">
        <v>0.902083337</v>
      </c>
      <c r="E754" s="24">
        <v>0</v>
      </c>
      <c r="F754">
        <v>38.94184379</v>
      </c>
      <c r="G754">
        <v>-76.56559924</v>
      </c>
      <c r="H754" s="25">
        <v>1073.4</v>
      </c>
      <c r="I754">
        <f t="shared" si="69"/>
        <v>1037.0700000000002</v>
      </c>
      <c r="J754">
        <f t="shared" si="70"/>
        <v>-192.95429151558722</v>
      </c>
      <c r="K754">
        <f t="shared" si="71"/>
        <v>18.94570848441279</v>
      </c>
      <c r="L754">
        <f t="shared" si="68"/>
        <v>10.399708484412798</v>
      </c>
      <c r="M754">
        <f t="shared" si="72"/>
        <v>14.672708484412794</v>
      </c>
      <c r="N754" s="25">
        <v>2</v>
      </c>
      <c r="O754" s="25">
        <v>68.3</v>
      </c>
      <c r="P754">
        <v>0.9</v>
      </c>
      <c r="Q754">
        <f t="shared" si="73"/>
        <v>-0.14999999999999997</v>
      </c>
      <c r="AC754" s="28"/>
      <c r="AD754" s="28"/>
      <c r="AE754" s="28"/>
      <c r="AF754" s="28"/>
      <c r="AG754" s="28"/>
      <c r="AH754" s="28"/>
      <c r="AI754" s="28"/>
      <c r="AJ754" s="25"/>
      <c r="AK754" s="25"/>
      <c r="AL754" s="25"/>
      <c r="AM754" s="25"/>
      <c r="AN754" s="25"/>
      <c r="AO754" s="25"/>
      <c r="AP754">
        <v>0.701</v>
      </c>
      <c r="AS754">
        <v>1.291</v>
      </c>
      <c r="AW754">
        <v>5.042</v>
      </c>
    </row>
    <row r="755" spans="1:49" ht="12.75">
      <c r="A755" s="21">
        <v>37687</v>
      </c>
      <c r="B755" s="22">
        <v>66</v>
      </c>
      <c r="C755" s="23">
        <v>0.90219909</v>
      </c>
      <c r="D755" s="3">
        <v>0.90219909</v>
      </c>
      <c r="E755" s="24">
        <v>0</v>
      </c>
      <c r="F755">
        <v>38.94183934</v>
      </c>
      <c r="G755">
        <v>-76.56560383</v>
      </c>
      <c r="H755" s="25">
        <v>1073.3</v>
      </c>
      <c r="I755">
        <f t="shared" si="69"/>
        <v>1036.97</v>
      </c>
      <c r="J755">
        <f t="shared" si="70"/>
        <v>-192.15354019175086</v>
      </c>
      <c r="K755">
        <f t="shared" si="71"/>
        <v>19.746459808249142</v>
      </c>
      <c r="L755">
        <f t="shared" si="68"/>
        <v>11.20045980824915</v>
      </c>
      <c r="M755">
        <f t="shared" si="72"/>
        <v>15.473459808249146</v>
      </c>
      <c r="N755" s="25">
        <v>2</v>
      </c>
      <c r="O755" s="25">
        <v>68.4</v>
      </c>
      <c r="P755">
        <v>-0.6</v>
      </c>
      <c r="Q755">
        <f t="shared" si="73"/>
        <v>0.15000000000000002</v>
      </c>
      <c r="AC755" s="28"/>
      <c r="AD755" s="28"/>
      <c r="AE755" s="28"/>
      <c r="AF755" s="28"/>
      <c r="AG755" s="28"/>
      <c r="AH755" s="28"/>
      <c r="AI755" s="28"/>
      <c r="AJ755" s="25"/>
      <c r="AK755" s="25"/>
      <c r="AL755" s="25"/>
      <c r="AM755" s="25"/>
      <c r="AN755" s="25"/>
      <c r="AO755" s="25"/>
      <c r="AP755">
        <v>0.749</v>
      </c>
      <c r="AS755">
        <v>1.211</v>
      </c>
      <c r="AW755">
        <v>5.042</v>
      </c>
    </row>
    <row r="756" spans="1:49" ht="12.75">
      <c r="A756" s="21">
        <v>37687</v>
      </c>
      <c r="B756" s="22">
        <v>66</v>
      </c>
      <c r="C756" s="23">
        <v>0.902314842</v>
      </c>
      <c r="D756" s="3">
        <v>0.902314842</v>
      </c>
      <c r="E756" s="24">
        <v>0</v>
      </c>
      <c r="F756">
        <v>38.9418492</v>
      </c>
      <c r="G756">
        <v>-76.56563798</v>
      </c>
      <c r="H756" s="25">
        <v>1073.4</v>
      </c>
      <c r="I756">
        <f t="shared" si="69"/>
        <v>1037.0700000000002</v>
      </c>
      <c r="J756">
        <f t="shared" si="70"/>
        <v>-192.95429151558722</v>
      </c>
      <c r="K756">
        <f t="shared" si="71"/>
        <v>18.94570848441279</v>
      </c>
      <c r="L756">
        <f t="shared" si="68"/>
        <v>10.399708484412798</v>
      </c>
      <c r="M756">
        <f t="shared" si="72"/>
        <v>14.672708484412794</v>
      </c>
      <c r="N756" s="25">
        <v>2</v>
      </c>
      <c r="O756" s="25">
        <v>68.5</v>
      </c>
      <c r="P756">
        <v>0.8</v>
      </c>
      <c r="Q756">
        <f t="shared" si="73"/>
        <v>0.10000000000000003</v>
      </c>
      <c r="AC756" s="28"/>
      <c r="AD756" s="28"/>
      <c r="AE756" s="28"/>
      <c r="AF756" s="28"/>
      <c r="AG756" s="28"/>
      <c r="AH756" s="28"/>
      <c r="AI756" s="28"/>
      <c r="AJ756" s="25"/>
      <c r="AK756" s="25"/>
      <c r="AL756" s="25"/>
      <c r="AM756" s="25"/>
      <c r="AN756" s="25"/>
      <c r="AO756" s="25"/>
      <c r="AP756">
        <v>0.729</v>
      </c>
      <c r="AS756">
        <v>1.22</v>
      </c>
      <c r="AW756">
        <v>5.041</v>
      </c>
    </row>
    <row r="757" spans="1:49" ht="12.75">
      <c r="A757" s="21">
        <v>37687</v>
      </c>
      <c r="B757" s="22">
        <v>66</v>
      </c>
      <c r="C757" s="23">
        <v>0.902430534</v>
      </c>
      <c r="D757" s="3">
        <v>0.902430534</v>
      </c>
      <c r="E757" s="24">
        <v>0</v>
      </c>
      <c r="F757">
        <v>38.94184565</v>
      </c>
      <c r="G757">
        <v>-76.56571186</v>
      </c>
      <c r="H757" s="25">
        <v>1073.3</v>
      </c>
      <c r="I757">
        <f t="shared" si="69"/>
        <v>1036.97</v>
      </c>
      <c r="J757">
        <f t="shared" si="70"/>
        <v>-192.15354019175086</v>
      </c>
      <c r="K757">
        <f t="shared" si="71"/>
        <v>19.746459808249142</v>
      </c>
      <c r="L757">
        <f t="shared" si="68"/>
        <v>11.20045980824915</v>
      </c>
      <c r="M757">
        <f t="shared" si="72"/>
        <v>15.473459808249146</v>
      </c>
      <c r="N757" s="25">
        <v>1.8</v>
      </c>
      <c r="O757" s="25">
        <v>68.7</v>
      </c>
      <c r="P757">
        <v>-0.6</v>
      </c>
      <c r="Q757">
        <f t="shared" si="73"/>
        <v>0.10000000000000003</v>
      </c>
      <c r="AC757">
        <v>115757</v>
      </c>
      <c r="AD757" s="28"/>
      <c r="AE757" s="28"/>
      <c r="AF757" s="28"/>
      <c r="AG757" s="28"/>
      <c r="AH757" s="28"/>
      <c r="AI757" s="28"/>
      <c r="AJ757" s="25"/>
      <c r="AK757" s="25"/>
      <c r="AL757" s="25"/>
      <c r="AM757" s="25"/>
      <c r="AN757" s="25"/>
      <c r="AO757" s="25"/>
      <c r="AP757">
        <v>0.73</v>
      </c>
      <c r="AS757">
        <v>1.241</v>
      </c>
      <c r="AW757">
        <v>5.041</v>
      </c>
    </row>
    <row r="758" spans="1:49" ht="12.75">
      <c r="A758" s="21">
        <v>37687</v>
      </c>
      <c r="B758" s="22">
        <v>66</v>
      </c>
      <c r="C758" s="23">
        <v>0.902546287</v>
      </c>
      <c r="D758" s="3">
        <v>0.902546287</v>
      </c>
      <c r="E758" s="24">
        <v>0</v>
      </c>
      <c r="F758">
        <v>38.94181361</v>
      </c>
      <c r="G758">
        <v>-76.56569599</v>
      </c>
      <c r="H758" s="25">
        <v>1073.2</v>
      </c>
      <c r="I758">
        <f t="shared" si="69"/>
        <v>1036.8700000000001</v>
      </c>
      <c r="J758">
        <f t="shared" si="70"/>
        <v>-191.35271164389513</v>
      </c>
      <c r="K758">
        <f t="shared" si="71"/>
        <v>20.547288356104872</v>
      </c>
      <c r="L758">
        <f t="shared" si="68"/>
        <v>12.00128835610488</v>
      </c>
      <c r="M758">
        <f t="shared" si="72"/>
        <v>16.274288356104876</v>
      </c>
      <c r="N758" s="25">
        <v>1.6</v>
      </c>
      <c r="O758" s="25">
        <v>68.4</v>
      </c>
      <c r="P758">
        <v>0.2</v>
      </c>
      <c r="Q758">
        <f t="shared" si="73"/>
        <v>-0.19999999999999998</v>
      </c>
      <c r="AC758" s="28"/>
      <c r="AD758" s="28"/>
      <c r="AE758" s="28"/>
      <c r="AF758" s="28"/>
      <c r="AG758" s="28"/>
      <c r="AH758" s="28"/>
      <c r="AI758" s="28"/>
      <c r="AJ758" s="25"/>
      <c r="AK758" s="25"/>
      <c r="AL758" s="25"/>
      <c r="AM758" s="25"/>
      <c r="AN758" s="25"/>
      <c r="AO758" s="25"/>
      <c r="AP758">
        <v>0.709</v>
      </c>
      <c r="AS758">
        <v>1.221</v>
      </c>
      <c r="AW758">
        <v>5.041</v>
      </c>
    </row>
    <row r="759" spans="1:49" ht="12.75">
      <c r="A759" s="21">
        <v>37687</v>
      </c>
      <c r="B759" s="22">
        <v>66</v>
      </c>
      <c r="C759" s="23">
        <v>0.902662039</v>
      </c>
      <c r="D759" s="3">
        <v>0.902662039</v>
      </c>
      <c r="E759" s="24">
        <v>0</v>
      </c>
      <c r="F759">
        <v>38.94178816</v>
      </c>
      <c r="G759">
        <v>-76.56566031</v>
      </c>
      <c r="H759" s="25">
        <v>1073.1</v>
      </c>
      <c r="I759">
        <f t="shared" si="69"/>
        <v>1036.77</v>
      </c>
      <c r="J759">
        <f t="shared" si="70"/>
        <v>-190.551805857119</v>
      </c>
      <c r="K759">
        <f t="shared" si="71"/>
        <v>21.348194142881</v>
      </c>
      <c r="L759">
        <f t="shared" si="68"/>
        <v>12.802194142881007</v>
      </c>
      <c r="M759">
        <f t="shared" si="72"/>
        <v>17.075194142881003</v>
      </c>
      <c r="N759" s="25">
        <v>1.7</v>
      </c>
      <c r="O759" s="25">
        <v>68.6</v>
      </c>
      <c r="P759">
        <v>0.4</v>
      </c>
      <c r="Q759">
        <f t="shared" si="73"/>
        <v>0.30000000000000004</v>
      </c>
      <c r="AC759" s="28"/>
      <c r="AD759" s="28"/>
      <c r="AE759" s="28"/>
      <c r="AF759" s="28"/>
      <c r="AG759" s="28"/>
      <c r="AH759" s="28"/>
      <c r="AI759" s="28"/>
      <c r="AJ759" s="25"/>
      <c r="AK759" s="25"/>
      <c r="AL759" s="25"/>
      <c r="AM759" s="25"/>
      <c r="AN759" s="25"/>
      <c r="AO759" s="25"/>
      <c r="AP759">
        <v>0.729</v>
      </c>
      <c r="AS759">
        <v>1.221</v>
      </c>
      <c r="AW759">
        <v>5.042</v>
      </c>
    </row>
    <row r="760" spans="1:49" ht="12.75">
      <c r="A760" s="21">
        <v>37687</v>
      </c>
      <c r="B760" s="22">
        <v>66</v>
      </c>
      <c r="C760" s="23">
        <v>0.902777791</v>
      </c>
      <c r="D760" s="3">
        <v>0.902777791</v>
      </c>
      <c r="E760" s="24">
        <v>0</v>
      </c>
      <c r="F760">
        <v>38.94178247</v>
      </c>
      <c r="G760">
        <v>-76.56565529</v>
      </c>
      <c r="H760" s="25">
        <v>1073.3</v>
      </c>
      <c r="I760">
        <f t="shared" si="69"/>
        <v>1036.97</v>
      </c>
      <c r="J760">
        <f t="shared" si="70"/>
        <v>-192.15354019175086</v>
      </c>
      <c r="K760">
        <f t="shared" si="71"/>
        <v>19.746459808249142</v>
      </c>
      <c r="L760">
        <f t="shared" si="68"/>
        <v>11.20045980824915</v>
      </c>
      <c r="M760">
        <f t="shared" si="72"/>
        <v>15.473459808249146</v>
      </c>
      <c r="N760" s="25">
        <v>1.7</v>
      </c>
      <c r="O760" s="25">
        <v>68.8</v>
      </c>
      <c r="P760">
        <v>0.9</v>
      </c>
      <c r="Q760">
        <f t="shared" si="73"/>
        <v>0.65</v>
      </c>
      <c r="AC760" s="28"/>
      <c r="AD760" s="28"/>
      <c r="AE760" s="28"/>
      <c r="AF760" s="28"/>
      <c r="AG760" s="28"/>
      <c r="AH760" s="28"/>
      <c r="AI760" s="28"/>
      <c r="AJ760" s="25"/>
      <c r="AK760" s="25"/>
      <c r="AL760" s="25"/>
      <c r="AM760" s="25"/>
      <c r="AN760" s="25"/>
      <c r="AO760" s="25"/>
      <c r="AP760">
        <v>0.721</v>
      </c>
      <c r="AS760">
        <v>1.221</v>
      </c>
      <c r="AW760">
        <v>5.041</v>
      </c>
    </row>
    <row r="761" spans="1:49" ht="12.75">
      <c r="A761" s="21">
        <v>37687</v>
      </c>
      <c r="B761" s="22">
        <v>66</v>
      </c>
      <c r="C761" s="23">
        <v>0.902893543</v>
      </c>
      <c r="D761" s="3">
        <v>0.902893543</v>
      </c>
      <c r="E761" s="24">
        <v>0</v>
      </c>
      <c r="F761">
        <v>38.94178511</v>
      </c>
      <c r="G761">
        <v>-76.56566872</v>
      </c>
      <c r="H761" s="25">
        <v>1073.2</v>
      </c>
      <c r="I761">
        <f t="shared" si="69"/>
        <v>1036.8700000000001</v>
      </c>
      <c r="J761">
        <f t="shared" si="70"/>
        <v>-191.35271164389513</v>
      </c>
      <c r="K761">
        <f t="shared" si="71"/>
        <v>20.547288356104872</v>
      </c>
      <c r="L761">
        <f t="shared" si="68"/>
        <v>12.00128835610488</v>
      </c>
      <c r="M761">
        <f t="shared" si="72"/>
        <v>16.274288356104876</v>
      </c>
      <c r="N761" s="25">
        <v>1.7</v>
      </c>
      <c r="O761" s="25">
        <v>69.1</v>
      </c>
      <c r="P761">
        <v>-0.6</v>
      </c>
      <c r="Q761">
        <f t="shared" si="73"/>
        <v>0.15000000000000002</v>
      </c>
      <c r="AC761" s="28"/>
      <c r="AD761" s="28"/>
      <c r="AE761" s="28"/>
      <c r="AF761" s="28"/>
      <c r="AG761" s="28"/>
      <c r="AH761" s="28"/>
      <c r="AI761" s="28"/>
      <c r="AJ761" s="25"/>
      <c r="AK761" s="25"/>
      <c r="AL761" s="25"/>
      <c r="AM761" s="25"/>
      <c r="AN761" s="25"/>
      <c r="AO761" s="25"/>
      <c r="AP761">
        <v>0.711</v>
      </c>
      <c r="AS761">
        <v>1.24</v>
      </c>
      <c r="AW761">
        <v>5.041</v>
      </c>
    </row>
    <row r="762" spans="1:49" ht="12.75">
      <c r="A762" s="21">
        <v>37687</v>
      </c>
      <c r="B762" s="22">
        <v>66</v>
      </c>
      <c r="C762" s="23">
        <v>0.903009236</v>
      </c>
      <c r="D762" s="3">
        <v>0.903009236</v>
      </c>
      <c r="E762" s="24">
        <v>0</v>
      </c>
      <c r="F762">
        <v>38.94177842</v>
      </c>
      <c r="G762">
        <v>-76.56567588</v>
      </c>
      <c r="H762" s="25">
        <v>1073.4</v>
      </c>
      <c r="I762">
        <f t="shared" si="69"/>
        <v>1037.0700000000002</v>
      </c>
      <c r="J762">
        <f t="shared" si="70"/>
        <v>-192.95429151558722</v>
      </c>
      <c r="K762">
        <f t="shared" si="71"/>
        <v>18.94570848441279</v>
      </c>
      <c r="L762">
        <f t="shared" si="68"/>
        <v>10.399708484412798</v>
      </c>
      <c r="M762">
        <f t="shared" si="72"/>
        <v>14.672708484412794</v>
      </c>
      <c r="N762" s="25">
        <v>1.6</v>
      </c>
      <c r="O762" s="25">
        <v>69.3</v>
      </c>
      <c r="P762">
        <v>0.8</v>
      </c>
      <c r="Q762">
        <f t="shared" si="73"/>
        <v>0.10000000000000003</v>
      </c>
      <c r="AC762" s="28"/>
      <c r="AD762" s="28"/>
      <c r="AE762" s="28"/>
      <c r="AF762" s="28"/>
      <c r="AG762" s="28"/>
      <c r="AH762" s="28"/>
      <c r="AI762" s="28"/>
      <c r="AJ762" s="25"/>
      <c r="AK762" s="25"/>
      <c r="AL762" s="25"/>
      <c r="AM762" s="25"/>
      <c r="AN762" s="25"/>
      <c r="AO762" s="25"/>
      <c r="AP762">
        <v>0.721</v>
      </c>
      <c r="AS762">
        <v>1.241</v>
      </c>
      <c r="AW762">
        <v>5.041</v>
      </c>
    </row>
    <row r="763" spans="1:49" ht="12.75">
      <c r="A763" s="21">
        <v>37687</v>
      </c>
      <c r="B763" s="22">
        <v>66</v>
      </c>
      <c r="C763" s="23">
        <v>0.903124988</v>
      </c>
      <c r="D763" s="3">
        <v>0.903124988</v>
      </c>
      <c r="E763" s="24">
        <v>0</v>
      </c>
      <c r="F763">
        <v>38.94175883</v>
      </c>
      <c r="G763">
        <v>-76.56570033</v>
      </c>
      <c r="H763" s="25">
        <v>1073.4</v>
      </c>
      <c r="I763">
        <f t="shared" si="69"/>
        <v>1037.0700000000002</v>
      </c>
      <c r="J763">
        <f t="shared" si="70"/>
        <v>-192.95429151558722</v>
      </c>
      <c r="K763">
        <f t="shared" si="71"/>
        <v>18.94570848441279</v>
      </c>
      <c r="L763">
        <f t="shared" si="68"/>
        <v>10.399708484412798</v>
      </c>
      <c r="M763">
        <f t="shared" si="72"/>
        <v>14.672708484412794</v>
      </c>
      <c r="N763" s="25">
        <v>1.3</v>
      </c>
      <c r="O763" s="25">
        <v>69.3</v>
      </c>
      <c r="P763">
        <v>0.4</v>
      </c>
      <c r="Q763">
        <f t="shared" si="73"/>
        <v>0.6000000000000001</v>
      </c>
      <c r="AC763">
        <v>209842</v>
      </c>
      <c r="AD763" s="28"/>
      <c r="AE763" s="28"/>
      <c r="AF763" s="28"/>
      <c r="AG763" s="28"/>
      <c r="AH763" s="28"/>
      <c r="AI763" s="28"/>
      <c r="AJ763" s="25"/>
      <c r="AK763" s="25"/>
      <c r="AL763" s="25"/>
      <c r="AM763" s="25"/>
      <c r="AN763" s="25"/>
      <c r="AO763" s="25"/>
      <c r="AP763">
        <v>0.73</v>
      </c>
      <c r="AS763">
        <v>1.219</v>
      </c>
      <c r="AW763">
        <v>5.041</v>
      </c>
    </row>
    <row r="764" spans="1:49" ht="12.75">
      <c r="A764" s="21">
        <v>37687</v>
      </c>
      <c r="B764" s="22">
        <v>66</v>
      </c>
      <c r="C764" s="23">
        <v>0.90324074</v>
      </c>
      <c r="D764" s="3">
        <v>0.90324074</v>
      </c>
      <c r="E764" s="24">
        <v>0</v>
      </c>
      <c r="F764">
        <v>38.94175883</v>
      </c>
      <c r="G764">
        <v>-76.565456</v>
      </c>
      <c r="H764" s="25">
        <v>1073.4</v>
      </c>
      <c r="I764">
        <f t="shared" si="69"/>
        <v>1037.0700000000002</v>
      </c>
      <c r="J764">
        <f t="shared" si="70"/>
        <v>-192.95429151558722</v>
      </c>
      <c r="K764">
        <f t="shared" si="71"/>
        <v>18.94570848441279</v>
      </c>
      <c r="L764">
        <f t="shared" si="68"/>
        <v>10.399708484412798</v>
      </c>
      <c r="M764">
        <f t="shared" si="72"/>
        <v>14.672708484412794</v>
      </c>
      <c r="N764" s="25">
        <v>1.3</v>
      </c>
      <c r="O764" s="25">
        <v>69.6</v>
      </c>
      <c r="P764">
        <v>-12.1</v>
      </c>
      <c r="Q764">
        <f t="shared" si="73"/>
        <v>-5.85</v>
      </c>
      <c r="AC764" s="28"/>
      <c r="AD764" s="28"/>
      <c r="AE764" s="28"/>
      <c r="AF764" s="28"/>
      <c r="AG764" s="28"/>
      <c r="AH764" s="28"/>
      <c r="AI764" s="28"/>
      <c r="AJ764" s="25"/>
      <c r="AK764" s="25"/>
      <c r="AL764" s="25"/>
      <c r="AM764" s="25"/>
      <c r="AN764" s="25"/>
      <c r="AO764" s="25"/>
      <c r="AP764">
        <v>0.611</v>
      </c>
      <c r="AS764">
        <v>1.201</v>
      </c>
      <c r="AW764">
        <v>5.042</v>
      </c>
    </row>
    <row r="765" spans="1:49" ht="12.75">
      <c r="A765" s="21">
        <v>37687</v>
      </c>
      <c r="B765" s="22">
        <v>66</v>
      </c>
      <c r="C765" s="23">
        <v>0.903356493</v>
      </c>
      <c r="D765" s="3">
        <v>0.903356493</v>
      </c>
      <c r="E765" s="24">
        <v>0</v>
      </c>
      <c r="F765">
        <v>38.94178951</v>
      </c>
      <c r="G765">
        <v>-76.56523115</v>
      </c>
      <c r="H765" s="25">
        <v>1073.3</v>
      </c>
      <c r="I765">
        <f t="shared" si="69"/>
        <v>1036.97</v>
      </c>
      <c r="J765">
        <f t="shared" si="70"/>
        <v>-192.15354019175086</v>
      </c>
      <c r="K765">
        <f t="shared" si="71"/>
        <v>19.746459808249142</v>
      </c>
      <c r="L765">
        <f t="shared" si="68"/>
        <v>11.20045980824915</v>
      </c>
      <c r="M765">
        <f t="shared" si="72"/>
        <v>15.473459808249146</v>
      </c>
      <c r="N765" s="25">
        <v>1.3</v>
      </c>
      <c r="O765" s="25">
        <v>70</v>
      </c>
      <c r="P765">
        <v>-1.7</v>
      </c>
      <c r="Q765">
        <f t="shared" si="73"/>
        <v>-6.8999999999999995</v>
      </c>
      <c r="AC765" s="28"/>
      <c r="AD765" s="28"/>
      <c r="AE765" s="28"/>
      <c r="AF765" s="28"/>
      <c r="AG765" s="28"/>
      <c r="AH765" s="28"/>
      <c r="AI765" s="28"/>
      <c r="AJ765" s="25"/>
      <c r="AK765" s="25"/>
      <c r="AL765" s="25"/>
      <c r="AM765" s="25"/>
      <c r="AN765" s="25"/>
      <c r="AO765" s="25"/>
      <c r="AP765">
        <v>0.703</v>
      </c>
      <c r="AS765">
        <v>1.191</v>
      </c>
      <c r="AW765">
        <v>5.042</v>
      </c>
    </row>
    <row r="766" spans="1:49" ht="12.75">
      <c r="A766" s="21">
        <v>37687</v>
      </c>
      <c r="B766" s="22">
        <v>66</v>
      </c>
      <c r="C766" s="23">
        <v>0.903472245</v>
      </c>
      <c r="D766" s="3">
        <v>0.903472245</v>
      </c>
      <c r="E766" s="24">
        <v>0</v>
      </c>
      <c r="F766">
        <v>38.94176895</v>
      </c>
      <c r="G766">
        <v>-76.56502325</v>
      </c>
      <c r="H766" s="25">
        <v>1073.6</v>
      </c>
      <c r="I766">
        <f t="shared" si="69"/>
        <v>1037.27</v>
      </c>
      <c r="J766">
        <f t="shared" si="70"/>
        <v>-194.55556255075504</v>
      </c>
      <c r="K766">
        <f t="shared" si="71"/>
        <v>17.344437449244964</v>
      </c>
      <c r="L766">
        <f t="shared" si="68"/>
        <v>8.798437449244972</v>
      </c>
      <c r="M766">
        <f t="shared" si="72"/>
        <v>13.071437449244968</v>
      </c>
      <c r="N766" s="25">
        <v>1.3</v>
      </c>
      <c r="O766" s="25">
        <v>70.1</v>
      </c>
      <c r="P766">
        <v>-0.6</v>
      </c>
      <c r="Q766">
        <f t="shared" si="73"/>
        <v>-1.15</v>
      </c>
      <c r="AC766" s="28"/>
      <c r="AD766" s="28"/>
      <c r="AE766" s="28"/>
      <c r="AF766" s="28"/>
      <c r="AG766" s="28"/>
      <c r="AH766" s="28"/>
      <c r="AI766" s="28"/>
      <c r="AJ766" s="25"/>
      <c r="AK766" s="25"/>
      <c r="AL766" s="25"/>
      <c r="AM766" s="25"/>
      <c r="AN766" s="25"/>
      <c r="AO766" s="25"/>
      <c r="AP766">
        <v>0.692</v>
      </c>
      <c r="AS766">
        <v>1.222</v>
      </c>
      <c r="AW766">
        <v>5.043</v>
      </c>
    </row>
    <row r="767" spans="1:49" ht="12.75">
      <c r="A767" s="21">
        <v>37687</v>
      </c>
      <c r="B767" s="22">
        <v>66</v>
      </c>
      <c r="C767" s="23">
        <v>0.903587937</v>
      </c>
      <c r="D767" s="3">
        <v>0.903587937</v>
      </c>
      <c r="E767" s="24">
        <v>0</v>
      </c>
      <c r="F767">
        <v>38.94173646</v>
      </c>
      <c r="G767">
        <v>-76.56481317</v>
      </c>
      <c r="H767" s="25">
        <v>1073.5</v>
      </c>
      <c r="I767">
        <f t="shared" si="69"/>
        <v>1037.17</v>
      </c>
      <c r="J767">
        <f t="shared" si="70"/>
        <v>-193.75496563029162</v>
      </c>
      <c r="K767">
        <f t="shared" si="71"/>
        <v>18.145034369708384</v>
      </c>
      <c r="L767">
        <f t="shared" si="68"/>
        <v>9.599034369708392</v>
      </c>
      <c r="M767">
        <f t="shared" si="72"/>
        <v>13.872034369708388</v>
      </c>
      <c r="N767" s="25">
        <v>1.4</v>
      </c>
      <c r="O767" s="25">
        <v>70.2</v>
      </c>
      <c r="P767">
        <v>-0.8</v>
      </c>
      <c r="Q767">
        <f t="shared" si="73"/>
        <v>-0.7</v>
      </c>
      <c r="AC767" s="28"/>
      <c r="AD767" s="28"/>
      <c r="AE767" s="28"/>
      <c r="AF767" s="28"/>
      <c r="AG767" s="28"/>
      <c r="AH767" s="28"/>
      <c r="AI767" s="28"/>
      <c r="AJ767" s="25"/>
      <c r="AK767" s="25"/>
      <c r="AL767" s="25"/>
      <c r="AM767" s="25"/>
      <c r="AN767" s="25"/>
      <c r="AO767" s="25"/>
      <c r="AP767">
        <v>0.629</v>
      </c>
      <c r="AS767">
        <v>1.21</v>
      </c>
      <c r="AW767">
        <v>5.042</v>
      </c>
    </row>
    <row r="768" spans="1:49" ht="12.75">
      <c r="A768" s="21">
        <v>37687</v>
      </c>
      <c r="B768" s="22">
        <v>66</v>
      </c>
      <c r="C768" s="23">
        <v>0.90370369</v>
      </c>
      <c r="D768" s="3">
        <v>0.90370369</v>
      </c>
      <c r="E768" s="24">
        <v>0</v>
      </c>
      <c r="F768">
        <v>38.94166895</v>
      </c>
      <c r="G768">
        <v>-76.56463208</v>
      </c>
      <c r="H768" s="25">
        <v>1073.4</v>
      </c>
      <c r="I768">
        <f t="shared" si="69"/>
        <v>1037.0700000000002</v>
      </c>
      <c r="J768">
        <f t="shared" si="70"/>
        <v>-192.95429151558722</v>
      </c>
      <c r="K768">
        <f t="shared" si="71"/>
        <v>18.94570848441279</v>
      </c>
      <c r="L768">
        <f t="shared" si="68"/>
        <v>10.399708484412798</v>
      </c>
      <c r="M768">
        <f t="shared" si="72"/>
        <v>14.672708484412794</v>
      </c>
      <c r="N768" s="25">
        <v>1.4</v>
      </c>
      <c r="O768" s="25">
        <v>70.1</v>
      </c>
      <c r="P768">
        <v>1.9</v>
      </c>
      <c r="Q768">
        <f t="shared" si="73"/>
        <v>0.5499999999999999</v>
      </c>
      <c r="AC768" s="28"/>
      <c r="AD768" s="28"/>
      <c r="AE768" s="28"/>
      <c r="AF768" s="28"/>
      <c r="AG768" s="28"/>
      <c r="AH768" s="28"/>
      <c r="AI768" s="28"/>
      <c r="AJ768" s="25"/>
      <c r="AK768" s="25"/>
      <c r="AL768" s="25"/>
      <c r="AM768" s="25"/>
      <c r="AN768" s="25"/>
      <c r="AO768" s="25"/>
      <c r="AP768">
        <v>0.681</v>
      </c>
      <c r="AS768">
        <v>1.221</v>
      </c>
      <c r="AW768">
        <v>5.041</v>
      </c>
    </row>
    <row r="769" spans="1:49" ht="12.75">
      <c r="A769" s="21">
        <v>37687</v>
      </c>
      <c r="B769" s="22">
        <v>66</v>
      </c>
      <c r="C769" s="23">
        <v>0.903819442</v>
      </c>
      <c r="D769" s="3">
        <v>0.903819442</v>
      </c>
      <c r="E769" s="24">
        <v>0</v>
      </c>
      <c r="F769">
        <v>38.94152725</v>
      </c>
      <c r="G769">
        <v>-76.56458869</v>
      </c>
      <c r="H769" s="25">
        <v>1073.4</v>
      </c>
      <c r="I769">
        <f t="shared" si="69"/>
        <v>1037.0700000000002</v>
      </c>
      <c r="J769">
        <f t="shared" si="70"/>
        <v>-192.95429151558722</v>
      </c>
      <c r="K769">
        <f t="shared" si="71"/>
        <v>18.94570848441279</v>
      </c>
      <c r="L769">
        <f t="shared" si="68"/>
        <v>10.399708484412798</v>
      </c>
      <c r="M769">
        <f t="shared" si="72"/>
        <v>14.672708484412794</v>
      </c>
      <c r="N769" s="25">
        <v>1.4</v>
      </c>
      <c r="O769" s="25">
        <v>70.4</v>
      </c>
      <c r="P769">
        <v>0.9</v>
      </c>
      <c r="Q769">
        <f t="shared" si="73"/>
        <v>1.4</v>
      </c>
      <c r="AC769">
        <v>240142</v>
      </c>
      <c r="AD769" s="28"/>
      <c r="AE769" s="28"/>
      <c r="AF769" s="28"/>
      <c r="AG769" s="28"/>
      <c r="AH769" s="28"/>
      <c r="AI769" s="28"/>
      <c r="AJ769" s="25"/>
      <c r="AK769" s="25"/>
      <c r="AL769" s="25"/>
      <c r="AM769" s="25"/>
      <c r="AN769" s="25"/>
      <c r="AO769" s="25"/>
      <c r="AP769">
        <v>0.721</v>
      </c>
      <c r="AS769">
        <v>1.201</v>
      </c>
      <c r="AW769">
        <v>5.041</v>
      </c>
    </row>
    <row r="770" spans="1:49" ht="12.75">
      <c r="A770" s="21">
        <v>37687</v>
      </c>
      <c r="B770" s="22">
        <v>66</v>
      </c>
      <c r="C770" s="23">
        <v>0.903935194</v>
      </c>
      <c r="D770" s="3">
        <v>0.903935194</v>
      </c>
      <c r="E770" s="24">
        <v>0</v>
      </c>
      <c r="F770">
        <v>38.94140509</v>
      </c>
      <c r="G770">
        <v>-76.56465415</v>
      </c>
      <c r="H770" s="25">
        <v>1073.7</v>
      </c>
      <c r="I770">
        <f t="shared" si="69"/>
        <v>1037.3700000000001</v>
      </c>
      <c r="J770">
        <f t="shared" si="70"/>
        <v>-195.3560822918606</v>
      </c>
      <c r="K770">
        <f t="shared" si="71"/>
        <v>16.543917708139418</v>
      </c>
      <c r="L770">
        <f t="shared" si="68"/>
        <v>7.9979177081394255</v>
      </c>
      <c r="M770">
        <f t="shared" si="72"/>
        <v>12.270917708139422</v>
      </c>
      <c r="N770" s="25">
        <v>1.4</v>
      </c>
      <c r="O770" s="25">
        <v>70.5</v>
      </c>
      <c r="P770">
        <v>-0.3</v>
      </c>
      <c r="Q770">
        <f t="shared" si="73"/>
        <v>0.30000000000000004</v>
      </c>
      <c r="AC770" s="28"/>
      <c r="AD770" s="28"/>
      <c r="AE770" s="28"/>
      <c r="AF770" s="28"/>
      <c r="AG770" s="28"/>
      <c r="AH770" s="28"/>
      <c r="AI770" s="28"/>
      <c r="AJ770" s="25"/>
      <c r="AK770" s="25"/>
      <c r="AL770" s="25"/>
      <c r="AM770" s="25"/>
      <c r="AN770" s="25"/>
      <c r="AO770" s="25"/>
      <c r="AP770">
        <v>0.729</v>
      </c>
      <c r="AS770">
        <v>1.209</v>
      </c>
      <c r="AW770">
        <v>5.04</v>
      </c>
    </row>
    <row r="771" spans="1:49" ht="12.75">
      <c r="A771" s="21">
        <v>37687</v>
      </c>
      <c r="B771" s="22">
        <v>66</v>
      </c>
      <c r="C771" s="23">
        <v>0.904050946</v>
      </c>
      <c r="D771" s="3">
        <v>0.904050946</v>
      </c>
      <c r="E771" s="24">
        <v>0</v>
      </c>
      <c r="F771">
        <v>38.94126538</v>
      </c>
      <c r="G771">
        <v>-76.56464695</v>
      </c>
      <c r="H771" s="25">
        <v>1073.8</v>
      </c>
      <c r="I771">
        <f t="shared" si="69"/>
        <v>1037.47</v>
      </c>
      <c r="J771">
        <f t="shared" si="70"/>
        <v>-196.15652486848535</v>
      </c>
      <c r="K771">
        <f t="shared" si="71"/>
        <v>15.743475131514657</v>
      </c>
      <c r="L771">
        <f t="shared" si="68"/>
        <v>7.197475131514665</v>
      </c>
      <c r="M771">
        <f t="shared" si="72"/>
        <v>11.470475131514661</v>
      </c>
      <c r="N771" s="25">
        <v>1.3</v>
      </c>
      <c r="O771" s="25">
        <v>70.5</v>
      </c>
      <c r="P771">
        <v>0.3</v>
      </c>
      <c r="Q771">
        <f t="shared" si="73"/>
        <v>0</v>
      </c>
      <c r="AC771" s="28"/>
      <c r="AD771" s="28"/>
      <c r="AE771" s="28"/>
      <c r="AF771" s="28"/>
      <c r="AG771" s="28"/>
      <c r="AH771" s="28"/>
      <c r="AI771" s="28"/>
      <c r="AJ771" s="25"/>
      <c r="AK771" s="25"/>
      <c r="AL771" s="25"/>
      <c r="AM771" s="25"/>
      <c r="AN771" s="25"/>
      <c r="AO771" s="25"/>
      <c r="AP771">
        <v>0.681</v>
      </c>
      <c r="AS771">
        <v>1.209</v>
      </c>
      <c r="AW771">
        <v>5.041</v>
      </c>
    </row>
    <row r="772" spans="1:49" ht="12.75">
      <c r="A772" s="21">
        <v>37687</v>
      </c>
      <c r="B772" s="22">
        <v>66</v>
      </c>
      <c r="C772" s="23">
        <v>0.904166639</v>
      </c>
      <c r="D772" s="3">
        <v>0.904166639</v>
      </c>
      <c r="E772" s="24">
        <v>0</v>
      </c>
      <c r="F772">
        <v>38.94121151</v>
      </c>
      <c r="G772">
        <v>-76.56439611</v>
      </c>
      <c r="H772" s="25">
        <v>1073.5</v>
      </c>
      <c r="I772">
        <f t="shared" si="69"/>
        <v>1037.17</v>
      </c>
      <c r="J772">
        <f t="shared" si="70"/>
        <v>-193.75496563029162</v>
      </c>
      <c r="K772">
        <f t="shared" si="71"/>
        <v>18.145034369708384</v>
      </c>
      <c r="L772">
        <f t="shared" si="68"/>
        <v>9.599034369708392</v>
      </c>
      <c r="M772">
        <f t="shared" si="72"/>
        <v>13.872034369708388</v>
      </c>
      <c r="N772" s="25">
        <v>1.5</v>
      </c>
      <c r="O772" s="25">
        <v>70.7</v>
      </c>
      <c r="P772">
        <v>0.2</v>
      </c>
      <c r="Q772">
        <f t="shared" si="73"/>
        <v>0.25</v>
      </c>
      <c r="AC772" s="28"/>
      <c r="AD772" s="28"/>
      <c r="AE772" s="28"/>
      <c r="AF772" s="28"/>
      <c r="AG772" s="28"/>
      <c r="AH772" s="28"/>
      <c r="AI772" s="28"/>
      <c r="AJ772" s="25"/>
      <c r="AK772" s="25"/>
      <c r="AL772" s="25"/>
      <c r="AM772" s="25"/>
      <c r="AN772" s="25"/>
      <c r="AO772" s="25"/>
      <c r="AP772">
        <v>0.798</v>
      </c>
      <c r="AS772">
        <v>1.169</v>
      </c>
      <c r="AW772">
        <v>5.04</v>
      </c>
    </row>
    <row r="773" spans="1:49" ht="12.75">
      <c r="A773" s="21">
        <v>37687</v>
      </c>
      <c r="B773" s="22">
        <v>66</v>
      </c>
      <c r="C773" s="23">
        <v>0.904178262</v>
      </c>
      <c r="D773" s="3">
        <v>0.904178262</v>
      </c>
      <c r="E773" s="24">
        <v>0</v>
      </c>
      <c r="F773">
        <v>38.94122408</v>
      </c>
      <c r="G773">
        <v>-76.56440686</v>
      </c>
      <c r="H773" s="25">
        <v>1073.4</v>
      </c>
      <c r="I773">
        <f t="shared" si="69"/>
        <v>1037.0700000000002</v>
      </c>
      <c r="J773">
        <f t="shared" si="70"/>
        <v>-192.95429151558722</v>
      </c>
      <c r="K773">
        <f t="shared" si="71"/>
        <v>18.94570848441279</v>
      </c>
      <c r="L773">
        <f>+J773+203.354</f>
        <v>10.399708484412798</v>
      </c>
      <c r="M773">
        <f t="shared" si="72"/>
        <v>14.672708484412794</v>
      </c>
      <c r="N773" s="25">
        <v>1.5</v>
      </c>
      <c r="O773" s="25">
        <v>70.9</v>
      </c>
      <c r="P773">
        <v>-0.6</v>
      </c>
      <c r="Q773">
        <f t="shared" si="73"/>
        <v>-0.19999999999999998</v>
      </c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>
        <v>0.701</v>
      </c>
      <c r="AS773">
        <v>1.171</v>
      </c>
      <c r="AW773">
        <v>5.041</v>
      </c>
    </row>
    <row r="774" spans="2:7" ht="12.75">
      <c r="B774"/>
    </row>
    <row r="775" spans="2:7" ht="12.75">
      <c r="B775"/>
    </row>
    <row r="776" spans="2:7" ht="12.75">
      <c r="B776"/>
    </row>
    <row r="777" spans="2:7" ht="12.75">
      <c r="B777"/>
    </row>
    <row r="778" spans="2:7" ht="12.75">
      <c r="B778"/>
    </row>
    <row r="779" spans="2:7" ht="12.75">
      <c r="B779"/>
    </row>
    <row r="780" spans="2:7" ht="12.75">
      <c r="B780"/>
    </row>
    <row r="781" spans="2:7" ht="12.75">
      <c r="B781"/>
    </row>
    <row r="782" spans="2:7" ht="12.75">
      <c r="B782"/>
    </row>
    <row r="783" spans="2:7" ht="12.75">
      <c r="B783"/>
    </row>
    <row r="784" spans="2:7" ht="12.75">
      <c r="B784"/>
    </row>
    <row r="785" spans="2:7" ht="12.75">
      <c r="B785"/>
    </row>
    <row r="786" spans="2:7" ht="12.75">
      <c r="B786"/>
    </row>
    <row r="787" spans="2:7" ht="12.75">
      <c r="B787"/>
    </row>
    <row r="788" spans="2:7" ht="12.75">
      <c r="B788"/>
    </row>
    <row r="789" spans="2:7" ht="12.75">
      <c r="B789"/>
    </row>
    <row r="790" spans="2:7" ht="12.75">
      <c r="B790"/>
    </row>
    <row r="791" spans="2:7" ht="12.75">
      <c r="B791"/>
    </row>
    <row r="792" spans="2:7" ht="12.75">
      <c r="B792"/>
    </row>
    <row r="793" spans="2:7" ht="12.75">
      <c r="B793"/>
    </row>
    <row r="794" spans="2:7" ht="12.75">
      <c r="B794"/>
    </row>
    <row r="795" spans="2:7" ht="12.75">
      <c r="B795"/>
    </row>
    <row r="796" spans="2:7" ht="12.75">
      <c r="B796"/>
    </row>
    <row r="797" spans="2:7" ht="12.75">
      <c r="B797"/>
    </row>
    <row r="798" spans="2:7" ht="12.75">
      <c r="B798"/>
    </row>
    <row r="799" spans="2:7" ht="12.75">
      <c r="B799"/>
    </row>
    <row r="800" spans="2:7" ht="12.75">
      <c r="B800"/>
    </row>
    <row r="801" spans="2:7" ht="12.75">
      <c r="B801"/>
    </row>
    <row r="802" spans="2:7" ht="12.75">
      <c r="B802"/>
    </row>
    <row r="803" spans="2:7" ht="12.75">
      <c r="B803"/>
    </row>
    <row r="804" spans="2:7" ht="12.75">
      <c r="B804"/>
    </row>
    <row r="805" spans="2:7" ht="12.75">
      <c r="B805"/>
    </row>
    <row r="806" spans="2:7" ht="12.75">
      <c r="B806"/>
    </row>
    <row r="807" spans="2:7" ht="12.75">
      <c r="B807"/>
    </row>
    <row r="808" spans="2:7" ht="12.75">
      <c r="B808"/>
    </row>
    <row r="809" spans="2:7" ht="12.75">
      <c r="B809"/>
    </row>
    <row r="810" spans="2:7" ht="12.75">
      <c r="B810"/>
    </row>
    <row r="811" spans="2:7" ht="12.75">
      <c r="B811"/>
    </row>
    <row r="812" spans="2:7" ht="12.75">
      <c r="B812"/>
    </row>
    <row r="813" spans="2:7" ht="12.75">
      <c r="B813"/>
    </row>
    <row r="814" spans="2:7" ht="12.75">
      <c r="B814"/>
    </row>
    <row r="815" spans="2:7" ht="12.75">
      <c r="B815"/>
    </row>
    <row r="816" spans="2:7" ht="12.75">
      <c r="B816"/>
    </row>
    <row r="817" spans="2:7" ht="12.75">
      <c r="B817"/>
    </row>
    <row r="818" spans="2:7" ht="12.75">
      <c r="B818"/>
    </row>
    <row r="819" spans="2:7" ht="12.75">
      <c r="B819"/>
    </row>
    <row r="820" spans="2:7" ht="12.75">
      <c r="B820"/>
    </row>
    <row r="821" spans="2:7" ht="12.75">
      <c r="B821"/>
    </row>
    <row r="822" spans="2:7" ht="12.75">
      <c r="B822"/>
    </row>
    <row r="823" spans="2:7" ht="12.75">
      <c r="B823"/>
    </row>
    <row r="824" spans="2:7" ht="12.75">
      <c r="B824"/>
    </row>
    <row r="825" spans="2:7" ht="12.75">
      <c r="B825"/>
    </row>
    <row r="826" spans="2:7" ht="12.75">
      <c r="B826"/>
    </row>
    <row r="827" spans="2:7" ht="12.75">
      <c r="B827"/>
    </row>
    <row r="828" spans="2:7" ht="12.75">
      <c r="B828"/>
    </row>
    <row r="829" spans="2:7" ht="12.75">
      <c r="B829"/>
    </row>
    <row r="830" spans="2:7" ht="12.75">
      <c r="B830"/>
    </row>
    <row r="831" spans="2:7" ht="12.75">
      <c r="B831"/>
    </row>
    <row r="832" spans="2:7" ht="12.75">
      <c r="B832"/>
    </row>
    <row r="833" spans="2:7" ht="12.75">
      <c r="B833"/>
    </row>
    <row r="834" spans="2:7" ht="12.75">
      <c r="B834"/>
    </row>
    <row r="835" spans="2:7" ht="12.75">
      <c r="B835"/>
    </row>
    <row r="836" spans="2:7" ht="12.75">
      <c r="B836"/>
    </row>
    <row r="837" spans="2:7" ht="12.75">
      <c r="B837"/>
    </row>
    <row r="838" spans="2:7" ht="12.75">
      <c r="B838"/>
    </row>
    <row r="839" spans="2:7" ht="12.75">
      <c r="B839"/>
    </row>
    <row r="840" spans="2:7" ht="12.75">
      <c r="B840"/>
    </row>
    <row r="841" spans="2:7" ht="12.75">
      <c r="B841"/>
    </row>
    <row r="842" spans="2:7" ht="12.75">
      <c r="B842"/>
    </row>
    <row r="843" spans="2:7" ht="12.75">
      <c r="B843"/>
    </row>
    <row r="844" spans="2:7" ht="12.75">
      <c r="B844"/>
    </row>
    <row r="845" spans="2:7" ht="12.75">
      <c r="B845"/>
    </row>
    <row r="846" spans="2:7" ht="12.75">
      <c r="B846"/>
    </row>
    <row r="847" spans="2:7" ht="12.75">
      <c r="B847"/>
    </row>
    <row r="848" spans="2:7" ht="12.75">
      <c r="B848"/>
    </row>
    <row r="849" spans="2:7" ht="12.75">
      <c r="B849"/>
    </row>
    <row r="850" spans="2:7" ht="12.75">
      <c r="B850"/>
    </row>
    <row r="851" spans="2:7" ht="12.75">
      <c r="B851"/>
    </row>
    <row r="852" spans="2:7" ht="12.75">
      <c r="B852"/>
    </row>
    <row r="853" spans="2:7" ht="12.75">
      <c r="B853"/>
    </row>
    <row r="854" spans="2:7" ht="12.75">
      <c r="B854"/>
    </row>
    <row r="855" spans="2:7" ht="12.75">
      <c r="B855"/>
    </row>
    <row r="856" spans="2:7" ht="12.75">
      <c r="B856"/>
    </row>
    <row r="857" spans="2:7" ht="12.75">
      <c r="B857"/>
    </row>
    <row r="858" spans="2:7" ht="12.75">
      <c r="B858"/>
    </row>
    <row r="859" spans="2:7" ht="12.75">
      <c r="B859"/>
    </row>
    <row r="860" spans="2:7" ht="12.75">
      <c r="B860"/>
    </row>
    <row r="861" spans="2:7" ht="12.75">
      <c r="B861"/>
    </row>
    <row r="862" spans="2:7" ht="12.75">
      <c r="B862"/>
    </row>
    <row r="863" spans="2:7" ht="12.75">
      <c r="B863"/>
    </row>
    <row r="864" spans="2:7" ht="12.75">
      <c r="B864"/>
    </row>
    <row r="865" spans="2:7" ht="12.75">
      <c r="B865"/>
    </row>
    <row r="866" spans="2:7" ht="12.75">
      <c r="B866"/>
    </row>
    <row r="867" spans="2:7" ht="12.75">
      <c r="B867"/>
    </row>
    <row r="868" spans="2:7" ht="12.75">
      <c r="B868"/>
    </row>
    <row r="869" spans="2:7" ht="12.75">
      <c r="B869"/>
    </row>
    <row r="870" spans="2:7" ht="12.75">
      <c r="B870"/>
    </row>
    <row r="871" spans="2:7" ht="12.75">
      <c r="B871"/>
    </row>
    <row r="872" spans="2:7" ht="12.75">
      <c r="B872"/>
    </row>
    <row r="873" spans="2:7" ht="12.75">
      <c r="B873"/>
    </row>
    <row r="874" spans="2:7" ht="12.75">
      <c r="B874"/>
    </row>
    <row r="875" spans="2:7" ht="12.75">
      <c r="B875"/>
    </row>
    <row r="876" spans="2:7" ht="12.75">
      <c r="B876"/>
    </row>
    <row r="877" spans="2:7" ht="12.75">
      <c r="B877"/>
    </row>
    <row r="878" spans="2:7" ht="12.75">
      <c r="B878"/>
    </row>
    <row r="879" spans="2:7" ht="12.75">
      <c r="B879"/>
    </row>
    <row r="880" spans="2:7" ht="12.75">
      <c r="B880"/>
    </row>
    <row r="881" spans="2:7" ht="12.75">
      <c r="B881"/>
    </row>
    <row r="882" spans="2:7" ht="12.75">
      <c r="B882"/>
    </row>
    <row r="883" spans="2:7" ht="12.75">
      <c r="B883"/>
    </row>
    <row r="884" spans="2:7" ht="12.75">
      <c r="B884"/>
    </row>
    <row r="885" spans="2:7" ht="12.75">
      <c r="B885"/>
    </row>
    <row r="886" spans="2:7" ht="12.75">
      <c r="B886"/>
    </row>
    <row r="887" spans="2:7" ht="12.75">
      <c r="B887"/>
    </row>
    <row r="888" spans="2:7" ht="12.75">
      <c r="B888"/>
    </row>
    <row r="889" spans="2:7" ht="12.75">
      <c r="B889"/>
    </row>
    <row r="890" spans="2:7" ht="12.75">
      <c r="B890"/>
    </row>
    <row r="891" spans="2:7" ht="12.75">
      <c r="B891"/>
    </row>
    <row r="892" spans="2:7" ht="12.75">
      <c r="B892"/>
    </row>
    <row r="893" spans="2:7" ht="12.75">
      <c r="B893"/>
    </row>
    <row r="894" spans="2:7" ht="12.75">
      <c r="B894"/>
    </row>
    <row r="895" spans="2:7" ht="12.75">
      <c r="B895"/>
    </row>
    <row r="896" spans="2:7" ht="12.75">
      <c r="B896"/>
    </row>
    <row r="897" spans="2:7" ht="12.75">
      <c r="B897"/>
    </row>
    <row r="898" spans="2:7" ht="12.75">
      <c r="B898"/>
    </row>
    <row r="899" spans="2:7" ht="12.75">
      <c r="B899"/>
    </row>
    <row r="900" spans="2:7" ht="12.75">
      <c r="B900"/>
    </row>
    <row r="901" spans="2:7" ht="12.75">
      <c r="B901"/>
    </row>
    <row r="902" spans="2:7" ht="12.75">
      <c r="B902"/>
    </row>
    <row r="903" spans="2:7" ht="12.75">
      <c r="B903"/>
    </row>
    <row r="904" spans="2:7" ht="12.75">
      <c r="B904"/>
    </row>
    <row r="905" spans="2:7" ht="12.75">
      <c r="B905"/>
    </row>
    <row r="906" spans="2:7" ht="12.75">
      <c r="B906"/>
    </row>
    <row r="907" spans="2:7" ht="12.75">
      <c r="B907"/>
    </row>
    <row r="908" spans="2:7" ht="12.75">
      <c r="B908"/>
    </row>
    <row r="909" spans="2:7" ht="12.75">
      <c r="B909"/>
    </row>
    <row r="910" spans="2:7" ht="12.75">
      <c r="B910"/>
    </row>
    <row r="911" spans="2:7" ht="12.75">
      <c r="B911"/>
    </row>
    <row r="912" spans="2:7" ht="12.75">
      <c r="B912"/>
    </row>
    <row r="913" spans="2:7" ht="12.75">
      <c r="B913"/>
    </row>
    <row r="914" spans="2:7" ht="12.75">
      <c r="B914"/>
    </row>
    <row r="915" spans="2:7" ht="12.75">
      <c r="B915"/>
    </row>
    <row r="916" spans="2:7" ht="12.75">
      <c r="B916"/>
    </row>
    <row r="917" spans="2:7" ht="12.75">
      <c r="B917"/>
    </row>
    <row r="918" spans="2:7" ht="12.75">
      <c r="B918"/>
    </row>
    <row r="919" spans="2:7" ht="12.75">
      <c r="B919"/>
    </row>
    <row r="920" spans="2:7" ht="12.75">
      <c r="B920"/>
    </row>
    <row r="921" spans="2:7" ht="12.75">
      <c r="B921"/>
    </row>
    <row r="922" spans="2:7" ht="12.75">
      <c r="B922"/>
    </row>
    <row r="923" spans="2:7" ht="12.75">
      <c r="B923"/>
    </row>
    <row r="924" spans="2:7" ht="12.75">
      <c r="B924"/>
    </row>
    <row r="925" spans="2:7" ht="12.75">
      <c r="B925"/>
    </row>
    <row r="926" spans="2:7" ht="12.75">
      <c r="B926"/>
    </row>
    <row r="927" spans="2:7" ht="12.75">
      <c r="B927"/>
    </row>
    <row r="928" spans="2:7" ht="12.75">
      <c r="B928"/>
    </row>
    <row r="929" spans="2:7" ht="12.75">
      <c r="B929"/>
    </row>
    <row r="930" spans="2:7" ht="12.75">
      <c r="B930"/>
    </row>
    <row r="931" spans="2:7" ht="12.75">
      <c r="B931"/>
    </row>
    <row r="932" spans="2:7" ht="12.75">
      <c r="B932"/>
    </row>
    <row r="933" spans="2:7" ht="12.75">
      <c r="B933"/>
    </row>
    <row r="934" spans="2:7" ht="12.75">
      <c r="B934"/>
    </row>
    <row r="935" spans="2:7" ht="12.75">
      <c r="B935"/>
    </row>
    <row r="936" spans="2:7" ht="12.75">
      <c r="B936"/>
    </row>
    <row r="937" spans="2:7" ht="12.75">
      <c r="B937"/>
    </row>
    <row r="938" spans="2:7" ht="12.75">
      <c r="B938"/>
    </row>
    <row r="939" spans="2:7" ht="12.75">
      <c r="B939"/>
    </row>
    <row r="940" spans="2:7" ht="12.75">
      <c r="B940"/>
    </row>
    <row r="941" spans="2:7" ht="12.75">
      <c r="B941"/>
    </row>
    <row r="942" spans="2:7" ht="12.75">
      <c r="B942"/>
    </row>
    <row r="943" spans="2:7" ht="12.75">
      <c r="B943"/>
    </row>
    <row r="944" spans="2:7" ht="12.75">
      <c r="B944"/>
    </row>
    <row r="945" spans="2:7" ht="12.75">
      <c r="B945"/>
    </row>
    <row r="946" spans="2:7" ht="12.75">
      <c r="B946"/>
    </row>
    <row r="947" spans="2:7" ht="12.75">
      <c r="B947"/>
    </row>
    <row r="948" spans="2:7" ht="12.75">
      <c r="B948"/>
    </row>
    <row r="949" spans="2:7" ht="12.75">
      <c r="B949"/>
    </row>
    <row r="950" spans="2:7" ht="12.75">
      <c r="B950"/>
    </row>
    <row r="951" spans="2:7" ht="12.75">
      <c r="B951"/>
    </row>
    <row r="952" spans="2:7" ht="12.75">
      <c r="B952"/>
    </row>
    <row r="953" spans="2:7" ht="12.75">
      <c r="B953"/>
    </row>
    <row r="954" spans="2:7" ht="12.75">
      <c r="B954"/>
    </row>
    <row r="955" spans="2:7" ht="12.75">
      <c r="B955"/>
    </row>
    <row r="956" spans="2:7" ht="12.75">
      <c r="B956"/>
    </row>
    <row r="957" spans="2:7" ht="12.75">
      <c r="B957"/>
    </row>
    <row r="958" spans="2:7" ht="12.75">
      <c r="B958"/>
    </row>
    <row r="959" spans="2:7" ht="12.75">
      <c r="B959"/>
    </row>
    <row r="960" spans="2:7" ht="12.75">
      <c r="B960"/>
    </row>
    <row r="961" spans="2:7" ht="12.75">
      <c r="B961"/>
    </row>
    <row r="962" spans="2:7" ht="12.75">
      <c r="B962"/>
    </row>
    <row r="963" spans="2:7" ht="12.75">
      <c r="B963"/>
    </row>
    <row r="964" spans="2:7" ht="12.75">
      <c r="B964"/>
    </row>
    <row r="965" spans="2:7" ht="12.75">
      <c r="B965"/>
    </row>
    <row r="966" spans="2:7" ht="12.75">
      <c r="B966"/>
    </row>
    <row r="967" spans="2:7" ht="12.75">
      <c r="B967"/>
    </row>
    <row r="968" spans="2:7" ht="12.75">
      <c r="B968"/>
    </row>
    <row r="969" spans="2:7" ht="12.75">
      <c r="B969"/>
    </row>
    <row r="970" spans="2:7" ht="12.75">
      <c r="B970"/>
    </row>
    <row r="971" spans="2:7" ht="12.75">
      <c r="B971"/>
    </row>
    <row r="972" spans="2:7" ht="12.75">
      <c r="B972"/>
    </row>
    <row r="973" spans="2:7" ht="12.75">
      <c r="B973"/>
    </row>
    <row r="974" spans="2:7" ht="12.75">
      <c r="B974"/>
    </row>
    <row r="975" spans="2:7" ht="12.75">
      <c r="B975"/>
    </row>
    <row r="976" spans="2:7" ht="12.75">
      <c r="B976"/>
    </row>
    <row r="977" spans="2:7" ht="12.75">
      <c r="B977"/>
    </row>
    <row r="978" spans="2:7" ht="12.75">
      <c r="B978"/>
    </row>
    <row r="979" spans="2:7" ht="12.75">
      <c r="B979"/>
    </row>
    <row r="980" spans="2:7" ht="12.75">
      <c r="B980"/>
    </row>
    <row r="981" spans="2:7" ht="12.75">
      <c r="B981"/>
    </row>
    <row r="982" spans="2:7" ht="12.75">
      <c r="B982"/>
    </row>
    <row r="983" spans="2:7" ht="12.75">
      <c r="B983"/>
    </row>
    <row r="984" spans="2:7" ht="12.75">
      <c r="B984"/>
    </row>
    <row r="985" spans="2:7" ht="12.75">
      <c r="B985"/>
    </row>
    <row r="986" spans="2:7" ht="12.75">
      <c r="B986"/>
    </row>
    <row r="987" spans="2:7" ht="12.75">
      <c r="B987"/>
    </row>
    <row r="988" spans="2:7" ht="12.75">
      <c r="B988"/>
    </row>
    <row r="989" spans="2:7" ht="12.75">
      <c r="B989"/>
    </row>
    <row r="990" spans="2:7" ht="12.75">
      <c r="B990"/>
    </row>
    <row r="991" spans="2:7" ht="12.75">
      <c r="B991"/>
    </row>
    <row r="992" spans="2:7" ht="12.75">
      <c r="B992"/>
    </row>
    <row r="993" spans="2:7" ht="12.75">
      <c r="B993"/>
    </row>
    <row r="994" spans="2:7" ht="12.75">
      <c r="B994"/>
    </row>
    <row r="995" spans="2:7" ht="12.75">
      <c r="B995"/>
    </row>
    <row r="996" spans="2:7" ht="12.75">
      <c r="B996"/>
    </row>
    <row r="997" spans="2:7" ht="12.75">
      <c r="B997"/>
    </row>
    <row r="998" spans="2:7" ht="12.75">
      <c r="B998"/>
    </row>
    <row r="999" spans="2:7" ht="12.75">
      <c r="B999"/>
    </row>
    <row r="1000" spans="2:7" ht="12.75">
      <c r="B1000"/>
    </row>
    <row r="1001" spans="2:7" ht="12.75">
      <c r="B1001"/>
    </row>
    <row r="1002" spans="2:7" ht="12.75">
      <c r="B1002"/>
    </row>
    <row r="1003" spans="2:7" ht="12.75">
      <c r="B1003"/>
    </row>
    <row r="1004" spans="2:7" ht="12.75">
      <c r="B1004"/>
    </row>
    <row r="1005" spans="2:7" ht="12.75">
      <c r="B1005"/>
    </row>
    <row r="1006" spans="2:7" ht="12.75">
      <c r="B1006"/>
    </row>
    <row r="1007" spans="2:7" ht="12.75">
      <c r="B1007"/>
    </row>
    <row r="1008" spans="2:7" ht="12.75">
      <c r="B1008"/>
    </row>
    <row r="1009" spans="2:7" ht="12.75">
      <c r="B1009"/>
    </row>
    <row r="1010" spans="2:7" ht="12.75">
      <c r="B1010"/>
    </row>
    <row r="1011" spans="2:7" ht="12.75">
      <c r="B1011"/>
    </row>
    <row r="1012" spans="2:7" ht="12.75">
      <c r="B1012"/>
    </row>
    <row r="1013" spans="2:7" ht="12.75">
      <c r="B1013"/>
    </row>
    <row r="1014" spans="2:7" ht="12.75">
      <c r="B1014"/>
    </row>
    <row r="1015" spans="2:7" ht="12.75">
      <c r="B1015"/>
    </row>
    <row r="1016" spans="2:7" ht="12.75">
      <c r="B1016"/>
    </row>
    <row r="1017" spans="2:7" ht="12.75">
      <c r="B1017"/>
    </row>
    <row r="1018" spans="2:7" ht="12.75">
      <c r="B1018"/>
    </row>
    <row r="1019" spans="2:7" ht="12.75">
      <c r="B1019"/>
    </row>
    <row r="1020" spans="2:7" ht="12.75">
      <c r="B1020"/>
    </row>
    <row r="1021" spans="2:7" ht="12.75">
      <c r="B1021"/>
    </row>
    <row r="1022" spans="2:7" ht="12.75">
      <c r="B1022"/>
    </row>
    <row r="1023" spans="2:7" ht="12.75">
      <c r="B1023"/>
    </row>
    <row r="1024" spans="2:7" ht="12.75">
      <c r="B1024"/>
    </row>
    <row r="1025" spans="2:7" ht="12.75">
      <c r="B1025"/>
    </row>
    <row r="1026" spans="2:7" ht="12.75">
      <c r="B1026"/>
    </row>
    <row r="1027" spans="2:7" ht="12.75">
      <c r="B1027"/>
    </row>
    <row r="1028" spans="2:7" ht="12.75">
      <c r="B1028"/>
    </row>
    <row r="1029" spans="2:7" ht="12.75">
      <c r="B1029"/>
    </row>
    <row r="1030" spans="2:7" ht="12.75">
      <c r="B1030"/>
    </row>
    <row r="1031" spans="2:7" ht="12.75">
      <c r="B1031"/>
    </row>
    <row r="1032" spans="2:7" ht="12.75">
      <c r="B1032"/>
    </row>
    <row r="1033" spans="2:7" ht="12.75">
      <c r="B1033"/>
    </row>
    <row r="1034" spans="2:7" ht="12.75">
      <c r="B1034"/>
    </row>
    <row r="1035" spans="2:7" ht="12.75">
      <c r="B1035"/>
    </row>
    <row r="1036" spans="2:7" ht="12.75">
      <c r="B1036"/>
    </row>
    <row r="1037" spans="2:7" ht="12.75">
      <c r="B1037"/>
    </row>
    <row r="1038" spans="2:7" ht="12.75">
      <c r="B1038"/>
    </row>
    <row r="1039" spans="2:7" ht="12.75">
      <c r="B1039"/>
    </row>
    <row r="1040" spans="2:7" ht="12.75">
      <c r="B1040"/>
    </row>
    <row r="1041" spans="2:7" ht="12.75">
      <c r="B1041"/>
    </row>
    <row r="1042" spans="2:7" ht="12.75">
      <c r="B1042"/>
    </row>
    <row r="1043" spans="2:7" ht="12.75">
      <c r="B1043"/>
    </row>
    <row r="1044" spans="2:7" ht="12.75">
      <c r="B1044"/>
    </row>
    <row r="1045" spans="2:7" ht="12.75">
      <c r="B1045"/>
    </row>
    <row r="1046" spans="2:7" ht="12.75">
      <c r="B1046"/>
    </row>
    <row r="1047" spans="2:7" ht="12.75">
      <c r="B1047"/>
    </row>
    <row r="1048" spans="2:7" ht="12.75">
      <c r="B1048"/>
    </row>
    <row r="1049" spans="2:7" ht="12.75">
      <c r="B1049"/>
    </row>
    <row r="1050" spans="2:7" ht="12.75">
      <c r="B1050"/>
    </row>
    <row r="1051" spans="2:7" ht="12.75">
      <c r="B1051"/>
    </row>
    <row r="1052" spans="2:7" ht="12.75">
      <c r="B1052"/>
    </row>
    <row r="1053" spans="2:7" ht="12.75">
      <c r="B1053"/>
    </row>
    <row r="1054" spans="2:7" ht="12.75">
      <c r="B1054"/>
    </row>
    <row r="1055" spans="2:7" ht="12.75">
      <c r="B1055"/>
    </row>
    <row r="1056" spans="2:7" ht="12.75">
      <c r="B1056"/>
    </row>
    <row r="1057" spans="2:7" ht="12.75">
      <c r="B1057"/>
    </row>
    <row r="1058" spans="2:7" ht="12.75">
      <c r="B1058"/>
    </row>
    <row r="1059" spans="2:7" ht="12.75">
      <c r="B1059"/>
    </row>
    <row r="1060" spans="2:7" ht="12.75">
      <c r="B1060"/>
    </row>
    <row r="1061" spans="2:7" ht="12.75">
      <c r="B1061"/>
    </row>
    <row r="1062" spans="2:7" ht="12.75">
      <c r="B1062"/>
    </row>
    <row r="1063" spans="2:7" ht="12.75">
      <c r="B1063"/>
    </row>
    <row r="1064" spans="2:7" ht="12.75">
      <c r="B1064"/>
    </row>
    <row r="1065" spans="2:7" ht="12.75">
      <c r="B1065"/>
    </row>
    <row r="1066" spans="2:7" ht="12.75">
      <c r="B1066"/>
    </row>
    <row r="1067" spans="2:7" ht="12.75">
      <c r="B1067"/>
    </row>
    <row r="1068" spans="2:7" ht="12.75">
      <c r="B1068"/>
    </row>
    <row r="1069" spans="2:7" ht="12.75">
      <c r="B1069"/>
    </row>
    <row r="1070" spans="2:7" ht="12.75">
      <c r="B1070"/>
    </row>
    <row r="1071" spans="2:7" ht="12.75">
      <c r="B1071"/>
    </row>
    <row r="1072" spans="2:7" ht="12.75">
      <c r="B1072"/>
    </row>
    <row r="1073" spans="2:7" ht="12.75">
      <c r="B1073"/>
    </row>
    <row r="1074" spans="2:7" ht="12.75">
      <c r="B1074"/>
    </row>
    <row r="1075" spans="2:7" ht="12.75">
      <c r="B1075"/>
    </row>
    <row r="1076" spans="2:7" ht="12.75">
      <c r="B1076"/>
    </row>
    <row r="1077" spans="2:7" ht="12.75">
      <c r="B1077"/>
    </row>
    <row r="1078" spans="2:7" ht="12.75">
      <c r="B1078"/>
    </row>
    <row r="1079" spans="2:7" ht="12.75">
      <c r="B1079"/>
    </row>
    <row r="1080" spans="2:7" ht="12.75">
      <c r="B1080"/>
    </row>
    <row r="1081" spans="2:7" ht="12.75">
      <c r="B1081"/>
    </row>
    <row r="1082" spans="2:7" ht="12.75">
      <c r="B1082"/>
    </row>
    <row r="1083" spans="2:7" ht="12.75">
      <c r="B1083"/>
    </row>
    <row r="1084" spans="2:7" ht="12.75">
      <c r="B1084"/>
    </row>
    <row r="1085" spans="2:7" ht="12.75">
      <c r="B1085"/>
    </row>
    <row r="1086" spans="2:7" ht="12.75">
      <c r="B1086"/>
    </row>
    <row r="1087" spans="2:7" ht="12.75">
      <c r="B1087"/>
    </row>
    <row r="1088" spans="2:7" ht="12.75">
      <c r="B1088"/>
    </row>
    <row r="1089" spans="2:7" ht="12.75">
      <c r="B1089"/>
    </row>
    <row r="1090" spans="2:7" ht="12.75">
      <c r="B1090"/>
    </row>
    <row r="1091" spans="2:7" ht="12.75">
      <c r="B1091"/>
    </row>
    <row r="1092" spans="2:7" ht="12.75">
      <c r="B1092"/>
    </row>
    <row r="1093" spans="2:7" ht="12.75">
      <c r="B1093"/>
    </row>
    <row r="1094" spans="2:7" ht="12.75">
      <c r="B1094"/>
    </row>
    <row r="1095" spans="2:7" ht="12.75">
      <c r="B1095"/>
    </row>
    <row r="1096" spans="2:7" ht="12.75">
      <c r="B1096"/>
    </row>
    <row r="1097" spans="2:7" ht="12.75">
      <c r="B1097"/>
    </row>
    <row r="1098" spans="2:7" ht="12.75">
      <c r="B1098"/>
    </row>
    <row r="1099" spans="2:7" ht="12.75">
      <c r="B1099"/>
    </row>
    <row r="1100" spans="2:7" ht="12.75">
      <c r="B1100"/>
    </row>
    <row r="1101" spans="2:7" ht="12.75">
      <c r="B1101"/>
    </row>
    <row r="1102" spans="2:7" ht="12.75">
      <c r="B1102"/>
    </row>
    <row r="1103" spans="2:7" ht="12.75">
      <c r="B1103"/>
    </row>
    <row r="1104" spans="2:7" ht="12.75">
      <c r="B1104"/>
    </row>
    <row r="1105" spans="2:7" ht="12.75">
      <c r="B1105"/>
    </row>
    <row r="1106" spans="2:7" ht="12.75">
      <c r="B1106"/>
    </row>
    <row r="1107" spans="2:7" ht="12.75">
      <c r="B1107"/>
    </row>
    <row r="1108" spans="2:7" ht="12.75">
      <c r="B1108"/>
    </row>
    <row r="1109" spans="2:7" ht="12.75">
      <c r="B1109"/>
    </row>
    <row r="1110" spans="2:7" ht="12.75">
      <c r="B1110"/>
    </row>
    <row r="1111" spans="2:7" ht="12.75">
      <c r="B1111"/>
    </row>
    <row r="1112" spans="2:7" ht="12.75">
      <c r="B1112"/>
    </row>
    <row r="1113" spans="2:7" ht="12.75">
      <c r="B1113"/>
    </row>
    <row r="1114" spans="2:7" ht="12.75">
      <c r="B1114"/>
    </row>
    <row r="1115" spans="2:7" ht="12.75">
      <c r="B1115"/>
    </row>
    <row r="1116" spans="2:7" ht="12.75">
      <c r="B1116"/>
    </row>
    <row r="1117" spans="2:7" ht="12.75">
      <c r="B1117"/>
    </row>
    <row r="1118" spans="2:7" ht="12.75">
      <c r="B1118"/>
    </row>
    <row r="1119" spans="2:7" ht="12.75">
      <c r="B1119"/>
    </row>
    <row r="1120" spans="2:7" ht="12.75">
      <c r="B1120"/>
    </row>
    <row r="1121" spans="2:7" ht="12.75">
      <c r="B1121"/>
    </row>
    <row r="1122" spans="2:7" ht="12.75">
      <c r="B1122"/>
    </row>
    <row r="1123" spans="2:7" ht="12.75">
      <c r="B1123"/>
    </row>
    <row r="1124" spans="2:7" ht="12.75">
      <c r="B1124"/>
    </row>
    <row r="1125" spans="2:7" ht="12.75">
      <c r="B1125"/>
    </row>
    <row r="1126" spans="2:7" ht="12.75">
      <c r="B1126"/>
    </row>
    <row r="1127" spans="2:7" ht="12.75">
      <c r="B1127"/>
    </row>
    <row r="1128" spans="2:7" ht="12.75">
      <c r="B1128"/>
    </row>
    <row r="1129" spans="2:7" ht="12.75">
      <c r="B1129"/>
    </row>
    <row r="1130" spans="2:7" ht="12.75">
      <c r="B1130"/>
    </row>
    <row r="1131" spans="2:7" ht="12.75">
      <c r="B1131"/>
    </row>
    <row r="1132" spans="2:7" ht="12.75">
      <c r="B1132"/>
    </row>
    <row r="1133" spans="2:7" ht="12.75">
      <c r="B1133"/>
    </row>
    <row r="1134" spans="2:7" ht="12.75">
      <c r="B1134"/>
    </row>
    <row r="1135" spans="2:7" ht="12.75">
      <c r="B1135"/>
    </row>
    <row r="1136" spans="2:7" ht="12.75">
      <c r="B1136"/>
    </row>
    <row r="1137" spans="2:7" ht="12.75">
      <c r="B1137"/>
    </row>
    <row r="1138" spans="2:7" ht="12.75">
      <c r="B1138"/>
    </row>
    <row r="1139" spans="2:7" ht="12.75">
      <c r="B1139"/>
    </row>
    <row r="1140" spans="2:7" ht="12.75">
      <c r="B1140"/>
    </row>
    <row r="1141" spans="2:7" ht="12.75">
      <c r="B1141"/>
    </row>
    <row r="1142" spans="2:7" ht="12.75">
      <c r="B1142"/>
    </row>
    <row r="1143" spans="2:7" ht="12.75">
      <c r="B1143"/>
    </row>
    <row r="1144" spans="2:7" ht="12.75">
      <c r="B1144"/>
    </row>
    <row r="1145" spans="2:7" ht="12.75">
      <c r="B1145"/>
    </row>
    <row r="1146" spans="2:7" ht="12.75">
      <c r="B1146"/>
    </row>
    <row r="1147" spans="2:7" ht="12.75">
      <c r="B1147"/>
    </row>
    <row r="1148" spans="2:7" ht="12.75">
      <c r="B1148"/>
    </row>
    <row r="1149" spans="2:7" ht="12.75">
      <c r="B1149"/>
    </row>
    <row r="1150" spans="2:7" ht="12.75">
      <c r="B1150"/>
    </row>
    <row r="1151" spans="2:7" ht="12.75">
      <c r="B1151"/>
    </row>
    <row r="1152" spans="2:7" ht="12.75">
      <c r="B1152"/>
    </row>
    <row r="1153" spans="2:7" ht="12.75">
      <c r="B1153"/>
    </row>
    <row r="1154" spans="2:7" ht="12.75">
      <c r="B1154"/>
    </row>
    <row r="1155" spans="2:7" ht="12.75">
      <c r="B1155"/>
    </row>
    <row r="1156" spans="2:7" ht="12.75">
      <c r="B1156"/>
    </row>
    <row r="1157" spans="2:7" ht="12.75">
      <c r="B1157"/>
    </row>
    <row r="1158" spans="2:7" ht="12.75">
      <c r="B1158"/>
    </row>
    <row r="1159" spans="2:7" ht="12.75">
      <c r="B1159"/>
    </row>
    <row r="1160" spans="2:7" ht="12.75">
      <c r="B1160"/>
    </row>
    <row r="1161" spans="2:7" ht="12.75">
      <c r="B1161"/>
    </row>
    <row r="1162" spans="2:7" ht="12.75">
      <c r="B1162"/>
    </row>
    <row r="1163" spans="2:7" ht="12.75">
      <c r="B1163"/>
    </row>
    <row r="1164" spans="2:7" ht="12.75">
      <c r="B1164"/>
    </row>
    <row r="1165" spans="2:7" ht="12.75">
      <c r="B1165"/>
    </row>
    <row r="1166" spans="2:7" ht="12.75">
      <c r="B1166"/>
    </row>
    <row r="1167" spans="2:7" ht="12.75">
      <c r="B1167"/>
    </row>
    <row r="1168" spans="2:7" ht="12.75">
      <c r="B1168"/>
    </row>
    <row r="1169" spans="2:7" ht="12.75">
      <c r="B1169"/>
    </row>
    <row r="1170" spans="2:7" ht="12.75">
      <c r="B1170"/>
    </row>
    <row r="1171" spans="2:7" ht="12.75">
      <c r="B1171"/>
    </row>
    <row r="1172" spans="2:7" ht="12.75">
      <c r="B1172"/>
    </row>
    <row r="1173" spans="2:7" ht="12.75">
      <c r="B1173"/>
    </row>
    <row r="1174" spans="2:7" ht="12.75">
      <c r="B1174"/>
    </row>
    <row r="1175" spans="2:7" ht="12.75">
      <c r="B1175"/>
    </row>
    <row r="1176" spans="2:7" ht="12.75">
      <c r="B1176"/>
    </row>
    <row r="1177" spans="2:7" ht="12.75">
      <c r="B1177"/>
    </row>
    <row r="1178" spans="2:7" ht="12.75">
      <c r="B1178"/>
    </row>
    <row r="1179" spans="2:7" ht="12.75">
      <c r="B1179"/>
    </row>
    <row r="1180" spans="2:7" ht="12.75">
      <c r="B1180"/>
    </row>
    <row r="1181" spans="2:7" ht="12.75">
      <c r="B1181"/>
    </row>
    <row r="1182" spans="2:7" ht="12.75">
      <c r="B1182"/>
    </row>
    <row r="1183" spans="2:7" ht="12.75">
      <c r="B1183"/>
    </row>
    <row r="1184" spans="2:7" ht="12.75">
      <c r="B1184"/>
    </row>
    <row r="1185" spans="2:7" ht="12.75">
      <c r="B1185"/>
    </row>
    <row r="1186" spans="2:7" ht="12.75">
      <c r="B1186"/>
    </row>
    <row r="1187" spans="2:7" ht="12.75">
      <c r="B1187"/>
    </row>
    <row r="1188" spans="2:7" ht="12.75">
      <c r="B118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workbookViewId="0" topLeftCell="A1">
      <selection activeCell="E41" sqref="E41"/>
    </sheetView>
  </sheetViews>
  <sheetFormatPr defaultColWidth="9.140625" defaultRowHeight="12.75"/>
  <cols>
    <col min="1" max="1" width="12.8515625" style="29" customWidth="1"/>
    <col min="2" max="2" width="80.421875" style="0" customWidth="1"/>
  </cols>
  <sheetData>
    <row r="1" ht="12.75">
      <c r="A1" s="29" t="s">
        <v>53</v>
      </c>
    </row>
    <row r="2" ht="12.75">
      <c r="A2" s="29" t="s">
        <v>54</v>
      </c>
    </row>
    <row r="3" ht="12.75">
      <c r="A3" s="29" t="s">
        <v>55</v>
      </c>
    </row>
    <row r="4" ht="12.75">
      <c r="A4" s="29" t="s">
        <v>56</v>
      </c>
    </row>
    <row r="6" ht="12.75">
      <c r="A6" s="29" t="s">
        <v>57</v>
      </c>
    </row>
    <row r="7" spans="1:2" ht="12.75">
      <c r="A7" s="29">
        <v>190000</v>
      </c>
      <c r="B7" t="s">
        <v>58</v>
      </c>
    </row>
    <row r="8" spans="1:2" ht="12.75">
      <c r="A8" s="29">
        <v>190500</v>
      </c>
      <c r="B8" t="s">
        <v>59</v>
      </c>
    </row>
    <row r="9" spans="1:2" ht="12.75">
      <c r="A9" s="29">
        <v>190600</v>
      </c>
      <c r="B9" t="s">
        <v>60</v>
      </c>
    </row>
    <row r="10" spans="1:2" ht="12.75">
      <c r="A10" s="29">
        <v>193230</v>
      </c>
      <c r="B10" t="s">
        <v>61</v>
      </c>
    </row>
    <row r="11" spans="1:2" ht="12.75">
      <c r="A11" s="29">
        <v>193200</v>
      </c>
      <c r="B11" t="s">
        <v>62</v>
      </c>
    </row>
    <row r="12" spans="1:2" ht="12.75">
      <c r="A12" s="29">
        <v>193444</v>
      </c>
      <c r="B12" t="s">
        <v>63</v>
      </c>
    </row>
    <row r="13" spans="1:2" ht="12.75">
      <c r="A13" s="29">
        <v>193730</v>
      </c>
      <c r="B13" t="s">
        <v>64</v>
      </c>
    </row>
    <row r="14" spans="1:2" ht="12.75">
      <c r="A14" s="29">
        <v>193800</v>
      </c>
      <c r="B14" t="s">
        <v>65</v>
      </c>
    </row>
    <row r="15" spans="1:2" ht="12.75">
      <c r="A15" s="29">
        <v>194604</v>
      </c>
      <c r="B15" t="s">
        <v>66</v>
      </c>
    </row>
    <row r="16" spans="1:2" ht="12.75">
      <c r="A16" s="29">
        <v>194604</v>
      </c>
      <c r="B16" t="s">
        <v>67</v>
      </c>
    </row>
    <row r="17" spans="1:2" ht="12.75">
      <c r="A17" s="29">
        <v>194645</v>
      </c>
      <c r="B17" t="s">
        <v>68</v>
      </c>
    </row>
    <row r="18" spans="1:2" ht="12.75">
      <c r="A18" s="29">
        <v>194549</v>
      </c>
      <c r="B18" t="s">
        <v>69</v>
      </c>
    </row>
    <row r="19" spans="1:2" ht="12.75">
      <c r="A19" s="29">
        <v>195150</v>
      </c>
      <c r="B19" t="s">
        <v>70</v>
      </c>
    </row>
    <row r="20" ht="12.75">
      <c r="B20" t="s">
        <v>71</v>
      </c>
    </row>
    <row r="21" spans="1:2" ht="12.75">
      <c r="A21" s="29">
        <v>195800</v>
      </c>
      <c r="B21" t="s">
        <v>72</v>
      </c>
    </row>
    <row r="22" spans="1:2" ht="12.75">
      <c r="A22" s="29">
        <v>200000</v>
      </c>
      <c r="B22" t="s">
        <v>73</v>
      </c>
    </row>
    <row r="23" spans="1:2" ht="12.75">
      <c r="A23" s="29">
        <v>201005</v>
      </c>
      <c r="B23" t="s">
        <v>74</v>
      </c>
    </row>
    <row r="24" spans="1:2" ht="12.75">
      <c r="A24" s="29">
        <v>201609</v>
      </c>
      <c r="B24" t="s">
        <v>75</v>
      </c>
    </row>
    <row r="25" spans="1:2" ht="12.75">
      <c r="A25" s="29">
        <v>201846</v>
      </c>
      <c r="B25" t="s">
        <v>76</v>
      </c>
    </row>
    <row r="26" spans="1:2" ht="12.75">
      <c r="A26" s="29">
        <v>201950</v>
      </c>
      <c r="B26" t="s">
        <v>77</v>
      </c>
    </row>
    <row r="27" ht="12.75">
      <c r="B27" t="s">
        <v>78</v>
      </c>
    </row>
    <row r="28" spans="1:2" ht="12.75">
      <c r="A28" s="29">
        <v>202400</v>
      </c>
      <c r="B28" t="s">
        <v>79</v>
      </c>
    </row>
    <row r="29" spans="1:2" ht="12.75">
      <c r="A29" s="29">
        <v>202500</v>
      </c>
      <c r="B29" t="s">
        <v>80</v>
      </c>
    </row>
    <row r="30" spans="1:2" ht="12.75">
      <c r="A30" s="29">
        <v>203000</v>
      </c>
      <c r="B30" t="s">
        <v>81</v>
      </c>
    </row>
    <row r="31" ht="12.75">
      <c r="B31" t="s">
        <v>82</v>
      </c>
    </row>
    <row r="32" spans="1:2" ht="12.75">
      <c r="A32" s="29">
        <v>203332</v>
      </c>
      <c r="B32" t="s">
        <v>83</v>
      </c>
    </row>
    <row r="33" spans="1:2" ht="12.75">
      <c r="A33" s="29">
        <v>203830</v>
      </c>
      <c r="B33" t="s">
        <v>84</v>
      </c>
    </row>
    <row r="34" spans="1:2" ht="12.75">
      <c r="A34" s="29">
        <v>204400</v>
      </c>
      <c r="B34" t="s">
        <v>85</v>
      </c>
    </row>
    <row r="35" spans="1:2" ht="12.75">
      <c r="A35" s="29">
        <v>205000</v>
      </c>
      <c r="B35" t="s">
        <v>86</v>
      </c>
    </row>
    <row r="36" spans="1:2" ht="12.75">
      <c r="A36" s="29">
        <v>204252</v>
      </c>
      <c r="B36" t="s">
        <v>87</v>
      </c>
    </row>
    <row r="37" ht="12.75">
      <c r="B37" t="s">
        <v>88</v>
      </c>
    </row>
    <row r="38" ht="12.75">
      <c r="B38" t="s">
        <v>89</v>
      </c>
    </row>
    <row r="39" spans="1:2" ht="12.75">
      <c r="A39" s="29">
        <v>205115</v>
      </c>
      <c r="B39" t="s">
        <v>90</v>
      </c>
    </row>
    <row r="40" spans="1:2" ht="12.75">
      <c r="A40" s="29">
        <v>205601</v>
      </c>
      <c r="B40" t="s">
        <v>91</v>
      </c>
    </row>
    <row r="41" spans="1:2" ht="12.75">
      <c r="A41" s="29">
        <v>210619</v>
      </c>
      <c r="B41" t="s">
        <v>92</v>
      </c>
    </row>
    <row r="42" ht="12.75">
      <c r="B42" t="s">
        <v>93</v>
      </c>
    </row>
    <row r="43" spans="1:2" ht="12.75">
      <c r="A43" s="29">
        <v>210926</v>
      </c>
      <c r="B43" t="s">
        <v>94</v>
      </c>
    </row>
    <row r="44" spans="1:2" ht="12.75">
      <c r="A44" s="29">
        <v>211100</v>
      </c>
      <c r="B44" t="s">
        <v>95</v>
      </c>
    </row>
    <row r="45" ht="12.75">
      <c r="B45" t="s">
        <v>96</v>
      </c>
    </row>
    <row r="46" spans="1:2" ht="12.75">
      <c r="A46" s="29">
        <v>211734</v>
      </c>
      <c r="B46" t="s">
        <v>97</v>
      </c>
    </row>
    <row r="47" spans="1:2" ht="12.75">
      <c r="A47" s="29">
        <v>211800</v>
      </c>
      <c r="B47" t="s">
        <v>98</v>
      </c>
    </row>
    <row r="48" spans="1:2" ht="12.75">
      <c r="A48" s="29">
        <v>211845</v>
      </c>
      <c r="B48" t="s">
        <v>99</v>
      </c>
    </row>
    <row r="49" spans="1:2" ht="12.75">
      <c r="A49" s="29">
        <v>211930</v>
      </c>
      <c r="B49" t="s">
        <v>100</v>
      </c>
    </row>
    <row r="50" spans="1:2" ht="12.75">
      <c r="A50" s="29">
        <v>212100</v>
      </c>
      <c r="B50" t="s">
        <v>101</v>
      </c>
    </row>
    <row r="51" spans="1:2" ht="12.75">
      <c r="A51" s="29">
        <v>213045</v>
      </c>
      <c r="B51" t="s">
        <v>102</v>
      </c>
    </row>
    <row r="52" spans="1:2" ht="12.75">
      <c r="A52" s="29">
        <v>213130</v>
      </c>
      <c r="B52" t="s">
        <v>103</v>
      </c>
    </row>
    <row r="53" spans="1:2" ht="12.75">
      <c r="A53" s="29">
        <v>213205</v>
      </c>
      <c r="B53" t="s">
        <v>67</v>
      </c>
    </row>
    <row r="54" spans="1:2" ht="12.75">
      <c r="A54" s="29">
        <v>213700</v>
      </c>
      <c r="B54" t="s">
        <v>104</v>
      </c>
    </row>
    <row r="55" spans="1:2" ht="12.75">
      <c r="A55" s="29">
        <v>213752</v>
      </c>
      <c r="B55" t="s">
        <v>105</v>
      </c>
    </row>
    <row r="56" spans="1:2" ht="12.75">
      <c r="A56" s="29">
        <v>214200</v>
      </c>
      <c r="B56" t="s">
        <v>106</v>
      </c>
    </row>
    <row r="57" spans="1:2" ht="12.75">
      <c r="A57" s="29">
        <v>214300</v>
      </c>
      <c r="B57" t="s">
        <v>107</v>
      </c>
    </row>
    <row r="58" ht="12.75">
      <c r="A58" s="29" t="s">
        <v>108</v>
      </c>
    </row>
    <row r="59" spans="1:2" ht="12.75">
      <c r="A59" s="29" t="s">
        <v>109</v>
      </c>
      <c r="B59" t="s">
        <v>110</v>
      </c>
    </row>
    <row r="60" spans="1:2" ht="12.75">
      <c r="A60" s="29" t="s">
        <v>111</v>
      </c>
      <c r="B60" t="s">
        <v>112</v>
      </c>
    </row>
    <row r="61" spans="1:2" ht="12.75">
      <c r="A61" s="29" t="s">
        <v>113</v>
      </c>
      <c r="B61" t="s">
        <v>114</v>
      </c>
    </row>
    <row r="62" ht="12.75">
      <c r="A62" s="29" t="s">
        <v>115</v>
      </c>
    </row>
    <row r="63" spans="1:2" ht="12.75">
      <c r="A63" s="29" t="s">
        <v>116</v>
      </c>
      <c r="B63" t="s">
        <v>117</v>
      </c>
    </row>
    <row r="64" ht="12.75">
      <c r="A64" s="29" t="s">
        <v>118</v>
      </c>
    </row>
    <row r="66" spans="1:2" ht="12.75">
      <c r="A66" s="29" t="s">
        <v>119</v>
      </c>
      <c r="B66" t="s">
        <v>40</v>
      </c>
    </row>
    <row r="67" ht="12.75">
      <c r="A67" s="29" t="s">
        <v>120</v>
      </c>
    </row>
    <row r="68" spans="1:2" ht="12.75">
      <c r="A68" s="29" t="s">
        <v>121</v>
      </c>
      <c r="B68" t="s">
        <v>122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canli</cp:lastModifiedBy>
  <dcterms:created xsi:type="dcterms:W3CDTF">2003-03-22T20:29:55Z</dcterms:created>
  <dcterms:modified xsi:type="dcterms:W3CDTF">2004-07-01T15:50:46Z</dcterms:modified>
  <cp:category/>
  <cp:version/>
  <cp:contentType/>
  <cp:contentStatus/>
</cp:coreProperties>
</file>